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Administration\Employee Folders\Janet\Website Files\"/>
    </mc:Choice>
  </mc:AlternateContent>
  <xr:revisionPtr revIDLastSave="0" documentId="8_{F8FCE252-B1DA-4BBE-BA52-62B52ABE6EAB}" xr6:coauthVersionLast="47" xr6:coauthVersionMax="47" xr10:uidLastSave="{00000000-0000-0000-0000-000000000000}"/>
  <bookViews>
    <workbookView xWindow="28680" yWindow="0" windowWidth="29040" windowHeight="15840" activeTab="1" xr2:uid="{333909D2-1DE6-49BA-9CC1-E645CDC90775}"/>
  </bookViews>
  <sheets>
    <sheet name="Instructions" sheetId="3" r:id="rId1"/>
    <sheet name="COL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 l="1"/>
  <c r="J9" i="1"/>
  <c r="I9" i="1"/>
  <c r="H9" i="1"/>
  <c r="I11" i="1"/>
  <c r="C13" i="1" l="1"/>
  <c r="C19" i="1"/>
  <c r="C20" i="1"/>
  <c r="C22" i="1"/>
  <c r="C23" i="1"/>
  <c r="C24"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O11" i="1"/>
  <c r="C11" i="1" s="1"/>
  <c r="O12" i="1"/>
  <c r="C12" i="1" s="1"/>
  <c r="O13" i="1"/>
  <c r="O14" i="1"/>
  <c r="C14" i="1" s="1"/>
  <c r="O15" i="1"/>
  <c r="C15" i="1" s="1"/>
  <c r="O16" i="1"/>
  <c r="C16" i="1" s="1"/>
  <c r="O17" i="1"/>
  <c r="C17" i="1" s="1"/>
  <c r="O18" i="1"/>
  <c r="C18" i="1" s="1"/>
  <c r="O19" i="1"/>
  <c r="O20" i="1"/>
  <c r="O21" i="1"/>
  <c r="C21" i="1" s="1"/>
  <c r="O22" i="1"/>
  <c r="O23" i="1"/>
  <c r="O24" i="1"/>
  <c r="O25" i="1"/>
  <c r="C25" i="1" s="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K19" i="1" l="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I5" i="1" l="1"/>
  <c r="F650" i="1" l="1"/>
  <c r="G650" i="1" s="1"/>
  <c r="J650" i="1" s="1"/>
  <c r="K650" i="1" s="1"/>
  <c r="N650" i="1" s="1"/>
  <c r="N649" i="1"/>
  <c r="F649" i="1"/>
  <c r="G649" i="1" s="1"/>
  <c r="N648" i="1"/>
  <c r="F648" i="1"/>
  <c r="G648" i="1" s="1"/>
  <c r="N647" i="1"/>
  <c r="F647" i="1"/>
  <c r="G647" i="1" s="1"/>
  <c r="N646" i="1"/>
  <c r="F646" i="1"/>
  <c r="G646" i="1" s="1"/>
  <c r="N645" i="1"/>
  <c r="F645" i="1"/>
  <c r="G645" i="1" s="1"/>
  <c r="N644" i="1"/>
  <c r="F644" i="1"/>
  <c r="G644" i="1" s="1"/>
  <c r="N643" i="1"/>
  <c r="F643" i="1"/>
  <c r="G643" i="1" s="1"/>
  <c r="N642" i="1"/>
  <c r="F642" i="1"/>
  <c r="G642" i="1" s="1"/>
  <c r="N641" i="1"/>
  <c r="F641" i="1"/>
  <c r="G641" i="1" s="1"/>
  <c r="N640" i="1"/>
  <c r="F640" i="1"/>
  <c r="G640" i="1" s="1"/>
  <c r="N639" i="1"/>
  <c r="F639" i="1"/>
  <c r="G639" i="1" s="1"/>
  <c r="N638" i="1"/>
  <c r="F638" i="1"/>
  <c r="G638" i="1" s="1"/>
  <c r="N637" i="1"/>
  <c r="F637" i="1"/>
  <c r="G637" i="1" s="1"/>
  <c r="N636" i="1"/>
  <c r="F636" i="1"/>
  <c r="G636" i="1" s="1"/>
  <c r="N635" i="1"/>
  <c r="F635" i="1"/>
  <c r="G635" i="1" s="1"/>
  <c r="N634" i="1"/>
  <c r="F634" i="1"/>
  <c r="G634" i="1" s="1"/>
  <c r="N633" i="1"/>
  <c r="F633" i="1"/>
  <c r="G633" i="1" s="1"/>
  <c r="N632" i="1"/>
  <c r="F632" i="1"/>
  <c r="G632" i="1" s="1"/>
  <c r="N631" i="1"/>
  <c r="F631" i="1"/>
  <c r="G631" i="1" s="1"/>
  <c r="N630" i="1"/>
  <c r="F630" i="1"/>
  <c r="G630" i="1" s="1"/>
  <c r="N629" i="1"/>
  <c r="F629" i="1"/>
  <c r="G629" i="1" s="1"/>
  <c r="N628" i="1"/>
  <c r="F628" i="1"/>
  <c r="G628" i="1" s="1"/>
  <c r="N627" i="1"/>
  <c r="F627" i="1"/>
  <c r="G627" i="1" s="1"/>
  <c r="N626" i="1"/>
  <c r="F626" i="1"/>
  <c r="G626" i="1" s="1"/>
  <c r="N625" i="1"/>
  <c r="F625" i="1"/>
  <c r="G625" i="1" s="1"/>
  <c r="N624" i="1"/>
  <c r="F624" i="1"/>
  <c r="G624" i="1" s="1"/>
  <c r="N623" i="1"/>
  <c r="F623" i="1"/>
  <c r="G623" i="1" s="1"/>
  <c r="N622" i="1"/>
  <c r="F622" i="1"/>
  <c r="G622" i="1" s="1"/>
  <c r="N621" i="1"/>
  <c r="F621" i="1"/>
  <c r="G621" i="1" s="1"/>
  <c r="N620" i="1"/>
  <c r="F620" i="1"/>
  <c r="G620" i="1" s="1"/>
  <c r="N619" i="1"/>
  <c r="F619" i="1"/>
  <c r="G619" i="1" s="1"/>
  <c r="N618" i="1"/>
  <c r="F618" i="1"/>
  <c r="G618" i="1" s="1"/>
  <c r="N617" i="1"/>
  <c r="F617" i="1"/>
  <c r="G617" i="1" s="1"/>
  <c r="N616" i="1"/>
  <c r="F616" i="1"/>
  <c r="G616" i="1" s="1"/>
  <c r="N615" i="1"/>
  <c r="F615" i="1"/>
  <c r="G615" i="1" s="1"/>
  <c r="N614" i="1"/>
  <c r="F614" i="1"/>
  <c r="G614" i="1" s="1"/>
  <c r="N613" i="1"/>
  <c r="F613" i="1"/>
  <c r="G613" i="1" s="1"/>
  <c r="N612" i="1"/>
  <c r="F612" i="1"/>
  <c r="G612" i="1" s="1"/>
  <c r="N611" i="1"/>
  <c r="F611" i="1"/>
  <c r="G611" i="1" s="1"/>
  <c r="N610" i="1"/>
  <c r="F610" i="1"/>
  <c r="G610" i="1" s="1"/>
  <c r="N609" i="1"/>
  <c r="F609" i="1"/>
  <c r="G609" i="1" s="1"/>
  <c r="N608" i="1"/>
  <c r="F608" i="1"/>
  <c r="G608" i="1" s="1"/>
  <c r="N607" i="1"/>
  <c r="F607" i="1"/>
  <c r="G607" i="1" s="1"/>
  <c r="N606" i="1"/>
  <c r="F606" i="1"/>
  <c r="G606" i="1" s="1"/>
  <c r="N605" i="1"/>
  <c r="F605" i="1"/>
  <c r="G605" i="1" s="1"/>
  <c r="N604" i="1"/>
  <c r="F604" i="1"/>
  <c r="G604" i="1" s="1"/>
  <c r="N603" i="1"/>
  <c r="F603" i="1"/>
  <c r="G603" i="1" s="1"/>
  <c r="N602" i="1"/>
  <c r="F602" i="1"/>
  <c r="G602" i="1" s="1"/>
  <c r="N601" i="1"/>
  <c r="F601" i="1"/>
  <c r="G601" i="1" s="1"/>
  <c r="N600" i="1"/>
  <c r="F600" i="1"/>
  <c r="G600" i="1" s="1"/>
  <c r="N599" i="1"/>
  <c r="F599" i="1"/>
  <c r="G599" i="1" s="1"/>
  <c r="N598" i="1"/>
  <c r="F598" i="1"/>
  <c r="G598" i="1" s="1"/>
  <c r="N597" i="1"/>
  <c r="F597" i="1"/>
  <c r="G597" i="1" s="1"/>
  <c r="N596" i="1"/>
  <c r="F596" i="1"/>
  <c r="G596" i="1" s="1"/>
  <c r="N595" i="1"/>
  <c r="F595" i="1"/>
  <c r="G595" i="1" s="1"/>
  <c r="N594" i="1"/>
  <c r="F594" i="1"/>
  <c r="G594" i="1" s="1"/>
  <c r="N593" i="1"/>
  <c r="F593" i="1"/>
  <c r="G593" i="1" s="1"/>
  <c r="N592" i="1"/>
  <c r="F592" i="1"/>
  <c r="G592" i="1" s="1"/>
  <c r="N591" i="1"/>
  <c r="F591" i="1"/>
  <c r="G591" i="1" s="1"/>
  <c r="N590" i="1"/>
  <c r="F590" i="1"/>
  <c r="G590" i="1" s="1"/>
  <c r="N589" i="1"/>
  <c r="F589" i="1"/>
  <c r="G589" i="1" s="1"/>
  <c r="N588" i="1"/>
  <c r="F588" i="1"/>
  <c r="G588" i="1" s="1"/>
  <c r="N587" i="1"/>
  <c r="F587" i="1"/>
  <c r="G587" i="1" s="1"/>
  <c r="N586" i="1"/>
  <c r="F586" i="1"/>
  <c r="G586" i="1" s="1"/>
  <c r="N585" i="1"/>
  <c r="F585" i="1"/>
  <c r="G585" i="1" s="1"/>
  <c r="N584" i="1"/>
  <c r="F584" i="1"/>
  <c r="G584" i="1" s="1"/>
  <c r="N583" i="1"/>
  <c r="F583" i="1"/>
  <c r="G583" i="1" s="1"/>
  <c r="N582" i="1"/>
  <c r="F582" i="1"/>
  <c r="G582" i="1" s="1"/>
  <c r="N581" i="1"/>
  <c r="F581" i="1"/>
  <c r="G581" i="1" s="1"/>
  <c r="N580" i="1"/>
  <c r="F580" i="1"/>
  <c r="G580" i="1" s="1"/>
  <c r="N579" i="1"/>
  <c r="F579" i="1"/>
  <c r="G579" i="1" s="1"/>
  <c r="N578" i="1"/>
  <c r="F578" i="1"/>
  <c r="G578" i="1" s="1"/>
  <c r="N577" i="1"/>
  <c r="F577" i="1"/>
  <c r="G577" i="1" s="1"/>
  <c r="N576" i="1"/>
  <c r="F576" i="1"/>
  <c r="G576" i="1" s="1"/>
  <c r="N575" i="1"/>
  <c r="F575" i="1"/>
  <c r="G575" i="1" s="1"/>
  <c r="N574" i="1"/>
  <c r="F574" i="1"/>
  <c r="G574" i="1" s="1"/>
  <c r="N573" i="1"/>
  <c r="F573" i="1"/>
  <c r="G573" i="1" s="1"/>
  <c r="N572" i="1"/>
  <c r="F572" i="1"/>
  <c r="G572" i="1" s="1"/>
  <c r="N571" i="1"/>
  <c r="F571" i="1"/>
  <c r="G571" i="1" s="1"/>
  <c r="N570" i="1"/>
  <c r="F570" i="1"/>
  <c r="G570" i="1" s="1"/>
  <c r="N569" i="1"/>
  <c r="F569" i="1"/>
  <c r="G569" i="1" s="1"/>
  <c r="N568" i="1"/>
  <c r="F568" i="1"/>
  <c r="G568" i="1" s="1"/>
  <c r="N567" i="1"/>
  <c r="F567" i="1"/>
  <c r="G567" i="1" s="1"/>
  <c r="N566" i="1"/>
  <c r="F566" i="1"/>
  <c r="G566" i="1" s="1"/>
  <c r="N565" i="1"/>
  <c r="F565" i="1"/>
  <c r="G565" i="1" s="1"/>
  <c r="N564" i="1"/>
  <c r="F564" i="1"/>
  <c r="G564" i="1" s="1"/>
  <c r="N563" i="1"/>
  <c r="F563" i="1"/>
  <c r="G563" i="1" s="1"/>
  <c r="N562" i="1"/>
  <c r="F562" i="1"/>
  <c r="G562" i="1" s="1"/>
  <c r="N561" i="1"/>
  <c r="F561" i="1"/>
  <c r="G561" i="1" s="1"/>
  <c r="N560" i="1"/>
  <c r="F560" i="1"/>
  <c r="G560" i="1" s="1"/>
  <c r="N559" i="1"/>
  <c r="F559" i="1"/>
  <c r="G559" i="1" s="1"/>
  <c r="N558" i="1"/>
  <c r="F558" i="1"/>
  <c r="G558" i="1" s="1"/>
  <c r="N557" i="1"/>
  <c r="F557" i="1"/>
  <c r="G557" i="1" s="1"/>
  <c r="N556" i="1"/>
  <c r="F556" i="1"/>
  <c r="G556" i="1" s="1"/>
  <c r="N555" i="1"/>
  <c r="F555" i="1"/>
  <c r="G555" i="1" s="1"/>
  <c r="N554" i="1"/>
  <c r="F554" i="1"/>
  <c r="G554" i="1" s="1"/>
  <c r="N553" i="1"/>
  <c r="F553" i="1"/>
  <c r="G553" i="1" s="1"/>
  <c r="N552" i="1"/>
  <c r="F552" i="1"/>
  <c r="G552" i="1" s="1"/>
  <c r="N551" i="1"/>
  <c r="F551" i="1"/>
  <c r="G551" i="1" s="1"/>
  <c r="N550" i="1"/>
  <c r="F550" i="1"/>
  <c r="G550" i="1" s="1"/>
  <c r="N549" i="1"/>
  <c r="F549" i="1"/>
  <c r="G549" i="1" s="1"/>
  <c r="N548" i="1"/>
  <c r="F548" i="1"/>
  <c r="G548" i="1" s="1"/>
  <c r="N547" i="1"/>
  <c r="F547" i="1"/>
  <c r="G547" i="1" s="1"/>
  <c r="N546" i="1"/>
  <c r="F546" i="1"/>
  <c r="G546" i="1" s="1"/>
  <c r="N545" i="1"/>
  <c r="F545" i="1"/>
  <c r="G545" i="1" s="1"/>
  <c r="N544" i="1"/>
  <c r="F544" i="1"/>
  <c r="G544" i="1" s="1"/>
  <c r="N543" i="1"/>
  <c r="F543" i="1"/>
  <c r="G543" i="1" s="1"/>
  <c r="N542" i="1"/>
  <c r="F542" i="1"/>
  <c r="G542" i="1" s="1"/>
  <c r="N541" i="1"/>
  <c r="F541" i="1"/>
  <c r="G541" i="1" s="1"/>
  <c r="N540" i="1"/>
  <c r="F540" i="1"/>
  <c r="G540" i="1" s="1"/>
  <c r="N539" i="1"/>
  <c r="F539" i="1"/>
  <c r="G539" i="1" s="1"/>
  <c r="N538" i="1"/>
  <c r="F538" i="1"/>
  <c r="G538" i="1" s="1"/>
  <c r="N537" i="1"/>
  <c r="F537" i="1"/>
  <c r="G537" i="1" s="1"/>
  <c r="N536" i="1"/>
  <c r="F536" i="1"/>
  <c r="G536" i="1" s="1"/>
  <c r="N535" i="1"/>
  <c r="F535" i="1"/>
  <c r="G535" i="1" s="1"/>
  <c r="N534" i="1"/>
  <c r="F534" i="1"/>
  <c r="G534" i="1" s="1"/>
  <c r="N533" i="1"/>
  <c r="F533" i="1"/>
  <c r="G533" i="1" s="1"/>
  <c r="N532" i="1"/>
  <c r="F532" i="1"/>
  <c r="G532" i="1" s="1"/>
  <c r="N531" i="1"/>
  <c r="F531" i="1"/>
  <c r="G531" i="1" s="1"/>
  <c r="N530" i="1"/>
  <c r="F530" i="1"/>
  <c r="G530" i="1" s="1"/>
  <c r="N529" i="1"/>
  <c r="F529" i="1"/>
  <c r="G529" i="1" s="1"/>
  <c r="N528" i="1"/>
  <c r="F528" i="1"/>
  <c r="G528" i="1" s="1"/>
  <c r="N527" i="1"/>
  <c r="F527" i="1"/>
  <c r="G527" i="1" s="1"/>
  <c r="N526" i="1"/>
  <c r="F526" i="1"/>
  <c r="G526" i="1" s="1"/>
  <c r="N525" i="1"/>
  <c r="F525" i="1"/>
  <c r="G525" i="1" s="1"/>
  <c r="N524" i="1"/>
  <c r="F524" i="1"/>
  <c r="G524" i="1" s="1"/>
  <c r="N523" i="1"/>
  <c r="F523" i="1"/>
  <c r="G523" i="1" s="1"/>
  <c r="N522" i="1"/>
  <c r="F522" i="1"/>
  <c r="G522" i="1" s="1"/>
  <c r="N521" i="1"/>
  <c r="F521" i="1"/>
  <c r="G521" i="1" s="1"/>
  <c r="N520" i="1"/>
  <c r="F520" i="1"/>
  <c r="G520" i="1" s="1"/>
  <c r="N519" i="1"/>
  <c r="F519" i="1"/>
  <c r="G519" i="1" s="1"/>
  <c r="N518" i="1"/>
  <c r="F518" i="1"/>
  <c r="G518" i="1" s="1"/>
  <c r="N517" i="1"/>
  <c r="F517" i="1"/>
  <c r="G517" i="1" s="1"/>
  <c r="N516" i="1"/>
  <c r="F516" i="1"/>
  <c r="G516" i="1" s="1"/>
  <c r="N515" i="1"/>
  <c r="F515" i="1"/>
  <c r="G515" i="1" s="1"/>
  <c r="N514" i="1"/>
  <c r="F514" i="1"/>
  <c r="G514" i="1" s="1"/>
  <c r="N513" i="1"/>
  <c r="F513" i="1"/>
  <c r="G513" i="1" s="1"/>
  <c r="N512" i="1"/>
  <c r="F512" i="1"/>
  <c r="G512" i="1" s="1"/>
  <c r="N511" i="1"/>
  <c r="F511" i="1"/>
  <c r="G511" i="1" s="1"/>
  <c r="N510" i="1"/>
  <c r="F510" i="1"/>
  <c r="G510" i="1" s="1"/>
  <c r="N509" i="1"/>
  <c r="F509" i="1"/>
  <c r="G509" i="1" s="1"/>
  <c r="N508" i="1"/>
  <c r="F508" i="1"/>
  <c r="G508" i="1" s="1"/>
  <c r="N507" i="1"/>
  <c r="F507" i="1"/>
  <c r="G507" i="1" s="1"/>
  <c r="N506" i="1"/>
  <c r="F506" i="1"/>
  <c r="G506" i="1" s="1"/>
  <c r="N505" i="1"/>
  <c r="F505" i="1"/>
  <c r="G505" i="1" s="1"/>
  <c r="N504" i="1"/>
  <c r="F504" i="1"/>
  <c r="G504" i="1" s="1"/>
  <c r="N503" i="1"/>
  <c r="F503" i="1"/>
  <c r="G503" i="1" s="1"/>
  <c r="N502" i="1"/>
  <c r="F502" i="1"/>
  <c r="G502" i="1" s="1"/>
  <c r="N501" i="1"/>
  <c r="F501" i="1"/>
  <c r="G501" i="1" s="1"/>
  <c r="N500" i="1"/>
  <c r="F500" i="1"/>
  <c r="G500" i="1" s="1"/>
  <c r="N499" i="1"/>
  <c r="F499" i="1"/>
  <c r="G499" i="1" s="1"/>
  <c r="N498" i="1"/>
  <c r="F498" i="1"/>
  <c r="G498" i="1" s="1"/>
  <c r="N497" i="1"/>
  <c r="F497" i="1"/>
  <c r="G497" i="1" s="1"/>
  <c r="N496" i="1"/>
  <c r="F496" i="1"/>
  <c r="G496" i="1" s="1"/>
  <c r="N495" i="1"/>
  <c r="F495" i="1"/>
  <c r="G495" i="1" s="1"/>
  <c r="N494" i="1"/>
  <c r="F494" i="1"/>
  <c r="G494" i="1" s="1"/>
  <c r="N493" i="1"/>
  <c r="F493" i="1"/>
  <c r="G493" i="1" s="1"/>
  <c r="N492" i="1"/>
  <c r="F492" i="1"/>
  <c r="G492" i="1" s="1"/>
  <c r="N491" i="1"/>
  <c r="F491" i="1"/>
  <c r="G491" i="1" s="1"/>
  <c r="N490" i="1"/>
  <c r="F490" i="1"/>
  <c r="G490" i="1" s="1"/>
  <c r="N489" i="1"/>
  <c r="F489" i="1"/>
  <c r="G489" i="1" s="1"/>
  <c r="N488" i="1"/>
  <c r="F488" i="1"/>
  <c r="G488" i="1" s="1"/>
  <c r="N487" i="1"/>
  <c r="F487" i="1"/>
  <c r="G487" i="1" s="1"/>
  <c r="N486" i="1"/>
  <c r="F486" i="1"/>
  <c r="G486" i="1" s="1"/>
  <c r="N485" i="1"/>
  <c r="F485" i="1"/>
  <c r="G485" i="1" s="1"/>
  <c r="N484" i="1"/>
  <c r="F484" i="1"/>
  <c r="G484" i="1" s="1"/>
  <c r="N483" i="1"/>
  <c r="F483" i="1"/>
  <c r="G483" i="1" s="1"/>
  <c r="N482" i="1"/>
  <c r="F482" i="1"/>
  <c r="G482" i="1" s="1"/>
  <c r="N481" i="1"/>
  <c r="F481" i="1"/>
  <c r="G481" i="1" s="1"/>
  <c r="N480" i="1"/>
  <c r="F480" i="1"/>
  <c r="G480" i="1" s="1"/>
  <c r="N479" i="1"/>
  <c r="F479" i="1"/>
  <c r="G479" i="1" s="1"/>
  <c r="N478" i="1"/>
  <c r="F478" i="1"/>
  <c r="G478" i="1" s="1"/>
  <c r="N477" i="1"/>
  <c r="F477" i="1"/>
  <c r="G477" i="1" s="1"/>
  <c r="N476" i="1"/>
  <c r="F476" i="1"/>
  <c r="G476" i="1" s="1"/>
  <c r="N475" i="1"/>
  <c r="F475" i="1"/>
  <c r="G475" i="1" s="1"/>
  <c r="N474" i="1"/>
  <c r="F474" i="1"/>
  <c r="G474" i="1" s="1"/>
  <c r="N473" i="1"/>
  <c r="F473" i="1"/>
  <c r="G473" i="1" s="1"/>
  <c r="N472" i="1"/>
  <c r="F472" i="1"/>
  <c r="G472" i="1" s="1"/>
  <c r="N471" i="1"/>
  <c r="F471" i="1"/>
  <c r="G471" i="1" s="1"/>
  <c r="N470" i="1"/>
  <c r="F470" i="1"/>
  <c r="G470" i="1" s="1"/>
  <c r="N469" i="1"/>
  <c r="F469" i="1"/>
  <c r="G469" i="1" s="1"/>
  <c r="N468" i="1"/>
  <c r="F468" i="1"/>
  <c r="G468" i="1" s="1"/>
  <c r="N467" i="1"/>
  <c r="F467" i="1"/>
  <c r="G467" i="1" s="1"/>
  <c r="N466" i="1"/>
  <c r="F466" i="1"/>
  <c r="G466" i="1" s="1"/>
  <c r="N465" i="1"/>
  <c r="F465" i="1"/>
  <c r="G465" i="1" s="1"/>
  <c r="N464" i="1"/>
  <c r="F464" i="1"/>
  <c r="G464" i="1" s="1"/>
  <c r="N463" i="1"/>
  <c r="F463" i="1"/>
  <c r="G463" i="1" s="1"/>
  <c r="N462" i="1"/>
  <c r="F462" i="1"/>
  <c r="G462" i="1" s="1"/>
  <c r="N461" i="1"/>
  <c r="F461" i="1"/>
  <c r="G461" i="1" s="1"/>
  <c r="N460" i="1"/>
  <c r="F460" i="1"/>
  <c r="G460" i="1" s="1"/>
  <c r="N459" i="1"/>
  <c r="F459" i="1"/>
  <c r="G459" i="1" s="1"/>
  <c r="N458" i="1"/>
  <c r="F458" i="1"/>
  <c r="G458" i="1" s="1"/>
  <c r="N457" i="1"/>
  <c r="F457" i="1"/>
  <c r="G457" i="1" s="1"/>
  <c r="N456" i="1"/>
  <c r="F456" i="1"/>
  <c r="G456" i="1" s="1"/>
  <c r="N455" i="1"/>
  <c r="F455" i="1"/>
  <c r="G455" i="1" s="1"/>
  <c r="N454" i="1"/>
  <c r="F454" i="1"/>
  <c r="G454" i="1" s="1"/>
  <c r="N453" i="1"/>
  <c r="F453" i="1"/>
  <c r="G453" i="1" s="1"/>
  <c r="N452" i="1"/>
  <c r="F452" i="1"/>
  <c r="G452" i="1" s="1"/>
  <c r="N451" i="1"/>
  <c r="F451" i="1"/>
  <c r="G451" i="1" s="1"/>
  <c r="N450" i="1"/>
  <c r="F450" i="1"/>
  <c r="G450" i="1" s="1"/>
  <c r="N449" i="1"/>
  <c r="F449" i="1"/>
  <c r="G449" i="1" s="1"/>
  <c r="N448" i="1"/>
  <c r="F448" i="1"/>
  <c r="G448" i="1" s="1"/>
  <c r="N447" i="1"/>
  <c r="F447" i="1"/>
  <c r="G447" i="1" s="1"/>
  <c r="N446" i="1"/>
  <c r="F446" i="1"/>
  <c r="G446" i="1" s="1"/>
  <c r="N445" i="1"/>
  <c r="F445" i="1"/>
  <c r="G445" i="1" s="1"/>
  <c r="N444" i="1"/>
  <c r="F444" i="1"/>
  <c r="G444" i="1" s="1"/>
  <c r="N443" i="1"/>
  <c r="F443" i="1"/>
  <c r="G443" i="1" s="1"/>
  <c r="N442" i="1"/>
  <c r="F442" i="1"/>
  <c r="G442" i="1" s="1"/>
  <c r="N441" i="1"/>
  <c r="F441" i="1"/>
  <c r="G441" i="1" s="1"/>
  <c r="N440" i="1"/>
  <c r="F440" i="1"/>
  <c r="G440" i="1" s="1"/>
  <c r="N439" i="1"/>
  <c r="F439" i="1"/>
  <c r="G439" i="1" s="1"/>
  <c r="N438" i="1"/>
  <c r="F438" i="1"/>
  <c r="G438" i="1" s="1"/>
  <c r="N437" i="1"/>
  <c r="F437" i="1"/>
  <c r="G437" i="1" s="1"/>
  <c r="N436" i="1"/>
  <c r="F436" i="1"/>
  <c r="G436" i="1" s="1"/>
  <c r="N435" i="1"/>
  <c r="F435" i="1"/>
  <c r="G435" i="1" s="1"/>
  <c r="N434" i="1"/>
  <c r="F434" i="1"/>
  <c r="G434" i="1" s="1"/>
  <c r="N433" i="1"/>
  <c r="F433" i="1"/>
  <c r="G433" i="1" s="1"/>
  <c r="N432" i="1"/>
  <c r="F432" i="1"/>
  <c r="G432" i="1" s="1"/>
  <c r="N431" i="1"/>
  <c r="F431" i="1"/>
  <c r="G431" i="1" s="1"/>
  <c r="N430" i="1"/>
  <c r="F430" i="1"/>
  <c r="G430" i="1" s="1"/>
  <c r="N429" i="1"/>
  <c r="F429" i="1"/>
  <c r="G429" i="1" s="1"/>
  <c r="N428" i="1"/>
  <c r="F428" i="1"/>
  <c r="G428" i="1" s="1"/>
  <c r="N427" i="1"/>
  <c r="F427" i="1"/>
  <c r="G427" i="1" s="1"/>
  <c r="N426" i="1"/>
  <c r="F426" i="1"/>
  <c r="G426" i="1" s="1"/>
  <c r="N425" i="1"/>
  <c r="F425" i="1"/>
  <c r="G425" i="1" s="1"/>
  <c r="N424" i="1"/>
  <c r="F424" i="1"/>
  <c r="G424" i="1" s="1"/>
  <c r="N423" i="1"/>
  <c r="F423" i="1"/>
  <c r="G423" i="1" s="1"/>
  <c r="N422" i="1"/>
  <c r="F422" i="1"/>
  <c r="G422" i="1" s="1"/>
  <c r="N421" i="1"/>
  <c r="F421" i="1"/>
  <c r="G421" i="1" s="1"/>
  <c r="N420" i="1"/>
  <c r="F420" i="1"/>
  <c r="G420" i="1" s="1"/>
  <c r="N419" i="1"/>
  <c r="F419" i="1"/>
  <c r="G419" i="1" s="1"/>
  <c r="N418" i="1"/>
  <c r="F418" i="1"/>
  <c r="G418" i="1" s="1"/>
  <c r="N417" i="1"/>
  <c r="F417" i="1"/>
  <c r="G417" i="1" s="1"/>
  <c r="N416" i="1"/>
  <c r="F416" i="1"/>
  <c r="G416" i="1" s="1"/>
  <c r="N415" i="1"/>
  <c r="F415" i="1"/>
  <c r="G415" i="1" s="1"/>
  <c r="N414" i="1"/>
  <c r="F414" i="1"/>
  <c r="G414" i="1" s="1"/>
  <c r="N413" i="1"/>
  <c r="F413" i="1"/>
  <c r="G413" i="1" s="1"/>
  <c r="N412" i="1"/>
  <c r="F412" i="1"/>
  <c r="G412" i="1" s="1"/>
  <c r="N411" i="1"/>
  <c r="F411" i="1"/>
  <c r="G411" i="1" s="1"/>
  <c r="N410" i="1"/>
  <c r="F410" i="1"/>
  <c r="G410" i="1" s="1"/>
  <c r="N409" i="1"/>
  <c r="F409" i="1"/>
  <c r="G409" i="1" s="1"/>
  <c r="N408" i="1"/>
  <c r="F408" i="1"/>
  <c r="G408" i="1" s="1"/>
  <c r="N407" i="1"/>
  <c r="F407" i="1"/>
  <c r="G407" i="1" s="1"/>
  <c r="N406" i="1"/>
  <c r="F406" i="1"/>
  <c r="G406" i="1" s="1"/>
  <c r="N405" i="1"/>
  <c r="F405" i="1"/>
  <c r="G405" i="1" s="1"/>
  <c r="N404" i="1"/>
  <c r="F404" i="1"/>
  <c r="G404" i="1" s="1"/>
  <c r="N403" i="1"/>
  <c r="F403" i="1"/>
  <c r="G403" i="1" s="1"/>
  <c r="N402" i="1"/>
  <c r="F402" i="1"/>
  <c r="G402" i="1" s="1"/>
  <c r="N401" i="1"/>
  <c r="F401" i="1"/>
  <c r="G401" i="1" s="1"/>
  <c r="N400" i="1"/>
  <c r="F400" i="1"/>
  <c r="G400" i="1" s="1"/>
  <c r="N399" i="1"/>
  <c r="F399" i="1"/>
  <c r="G399" i="1" s="1"/>
  <c r="N398" i="1"/>
  <c r="F398" i="1"/>
  <c r="G398" i="1" s="1"/>
  <c r="N397" i="1"/>
  <c r="F397" i="1"/>
  <c r="G397" i="1" s="1"/>
  <c r="N396" i="1"/>
  <c r="F396" i="1"/>
  <c r="G396" i="1" s="1"/>
  <c r="N395" i="1"/>
  <c r="F395" i="1"/>
  <c r="G395" i="1" s="1"/>
  <c r="N394" i="1"/>
  <c r="F394" i="1"/>
  <c r="G394" i="1" s="1"/>
  <c r="N393" i="1"/>
  <c r="F393" i="1"/>
  <c r="G393" i="1" s="1"/>
  <c r="N392" i="1"/>
  <c r="F392" i="1"/>
  <c r="G392" i="1" s="1"/>
  <c r="N391" i="1"/>
  <c r="F391" i="1"/>
  <c r="G391" i="1" s="1"/>
  <c r="N390" i="1"/>
  <c r="F390" i="1"/>
  <c r="G390" i="1" s="1"/>
  <c r="N389" i="1"/>
  <c r="F389" i="1"/>
  <c r="G389" i="1" s="1"/>
  <c r="N388" i="1"/>
  <c r="F388" i="1"/>
  <c r="G388" i="1" s="1"/>
  <c r="N387" i="1"/>
  <c r="F387" i="1"/>
  <c r="G387" i="1" s="1"/>
  <c r="N386" i="1"/>
  <c r="F386" i="1"/>
  <c r="G386" i="1" s="1"/>
  <c r="N385" i="1"/>
  <c r="F385" i="1"/>
  <c r="G385" i="1" s="1"/>
  <c r="N384" i="1"/>
  <c r="F384" i="1"/>
  <c r="G384" i="1" s="1"/>
  <c r="N383" i="1"/>
  <c r="F383" i="1"/>
  <c r="G383" i="1" s="1"/>
  <c r="N382" i="1"/>
  <c r="F382" i="1"/>
  <c r="G382" i="1" s="1"/>
  <c r="N381" i="1"/>
  <c r="F381" i="1"/>
  <c r="G381" i="1" s="1"/>
  <c r="N380" i="1"/>
  <c r="F380" i="1"/>
  <c r="G380" i="1" s="1"/>
  <c r="N379" i="1"/>
  <c r="F379" i="1"/>
  <c r="G379" i="1" s="1"/>
  <c r="N378" i="1"/>
  <c r="F378" i="1"/>
  <c r="G378" i="1" s="1"/>
  <c r="N377" i="1"/>
  <c r="F377" i="1"/>
  <c r="G377" i="1" s="1"/>
  <c r="N376" i="1"/>
  <c r="F376" i="1"/>
  <c r="G376" i="1" s="1"/>
  <c r="N375" i="1"/>
  <c r="F375" i="1"/>
  <c r="G375" i="1" s="1"/>
  <c r="N374" i="1"/>
  <c r="F374" i="1"/>
  <c r="G374" i="1" s="1"/>
  <c r="N373" i="1"/>
  <c r="F373" i="1"/>
  <c r="G373" i="1" s="1"/>
  <c r="N372" i="1"/>
  <c r="F372" i="1"/>
  <c r="G372" i="1" s="1"/>
  <c r="N371" i="1"/>
  <c r="F371" i="1"/>
  <c r="G371" i="1" s="1"/>
  <c r="N370" i="1"/>
  <c r="F370" i="1"/>
  <c r="G370" i="1" s="1"/>
  <c r="N369" i="1"/>
  <c r="F369" i="1"/>
  <c r="G369" i="1" s="1"/>
  <c r="N368" i="1"/>
  <c r="F368" i="1"/>
  <c r="G368" i="1" s="1"/>
  <c r="N367" i="1"/>
  <c r="F367" i="1"/>
  <c r="G367" i="1" s="1"/>
  <c r="N366" i="1"/>
  <c r="F366" i="1"/>
  <c r="G366" i="1" s="1"/>
  <c r="N365" i="1"/>
  <c r="F365" i="1"/>
  <c r="G365" i="1" s="1"/>
  <c r="N364" i="1"/>
  <c r="F364" i="1"/>
  <c r="G364" i="1" s="1"/>
  <c r="N363" i="1"/>
  <c r="F363" i="1"/>
  <c r="G363" i="1" s="1"/>
  <c r="N362" i="1"/>
  <c r="F362" i="1"/>
  <c r="G362" i="1" s="1"/>
  <c r="N361" i="1"/>
  <c r="F361" i="1"/>
  <c r="G361" i="1" s="1"/>
  <c r="N360" i="1"/>
  <c r="F360" i="1"/>
  <c r="G360" i="1" s="1"/>
  <c r="N359" i="1"/>
  <c r="F359" i="1"/>
  <c r="G359" i="1" s="1"/>
  <c r="N358" i="1"/>
  <c r="F358" i="1"/>
  <c r="G358" i="1" s="1"/>
  <c r="N357" i="1"/>
  <c r="F357" i="1"/>
  <c r="G357" i="1" s="1"/>
  <c r="N356" i="1"/>
  <c r="F356" i="1"/>
  <c r="G356" i="1" s="1"/>
  <c r="N355" i="1"/>
  <c r="F355" i="1"/>
  <c r="G355" i="1" s="1"/>
  <c r="N354" i="1"/>
  <c r="F354" i="1"/>
  <c r="G354" i="1" s="1"/>
  <c r="N353" i="1"/>
  <c r="F353" i="1"/>
  <c r="G353" i="1" s="1"/>
  <c r="N352" i="1"/>
  <c r="F352" i="1"/>
  <c r="G352" i="1" s="1"/>
  <c r="N351" i="1"/>
  <c r="F351" i="1"/>
  <c r="G351" i="1" s="1"/>
  <c r="N350" i="1"/>
  <c r="F350" i="1"/>
  <c r="G350" i="1" s="1"/>
  <c r="N349" i="1"/>
  <c r="F349" i="1"/>
  <c r="G349" i="1" s="1"/>
  <c r="N348" i="1"/>
  <c r="F348" i="1"/>
  <c r="G348" i="1" s="1"/>
  <c r="N347" i="1"/>
  <c r="F347" i="1"/>
  <c r="G347" i="1" s="1"/>
  <c r="N346" i="1"/>
  <c r="F346" i="1"/>
  <c r="G346" i="1" s="1"/>
  <c r="N345" i="1"/>
  <c r="F345" i="1"/>
  <c r="G345" i="1" s="1"/>
  <c r="N344" i="1"/>
  <c r="F344" i="1"/>
  <c r="G344" i="1" s="1"/>
  <c r="N343" i="1"/>
  <c r="F343" i="1"/>
  <c r="G343" i="1" s="1"/>
  <c r="N342" i="1"/>
  <c r="F342" i="1"/>
  <c r="G342" i="1" s="1"/>
  <c r="N341" i="1"/>
  <c r="F341" i="1"/>
  <c r="G341" i="1" s="1"/>
  <c r="N340" i="1"/>
  <c r="F340" i="1"/>
  <c r="G340" i="1" s="1"/>
  <c r="N339" i="1"/>
  <c r="F339" i="1"/>
  <c r="G339" i="1" s="1"/>
  <c r="N338" i="1"/>
  <c r="F338" i="1"/>
  <c r="G338" i="1" s="1"/>
  <c r="N337" i="1"/>
  <c r="F337" i="1"/>
  <c r="G337" i="1" s="1"/>
  <c r="N336" i="1"/>
  <c r="F336" i="1"/>
  <c r="G336" i="1" s="1"/>
  <c r="N335" i="1"/>
  <c r="F335" i="1"/>
  <c r="G335" i="1" s="1"/>
  <c r="N334" i="1"/>
  <c r="F334" i="1"/>
  <c r="G334" i="1" s="1"/>
  <c r="N333" i="1"/>
  <c r="F333" i="1"/>
  <c r="G333" i="1" s="1"/>
  <c r="N332" i="1"/>
  <c r="F332" i="1"/>
  <c r="G332" i="1" s="1"/>
  <c r="N331" i="1"/>
  <c r="F331" i="1"/>
  <c r="G331" i="1" s="1"/>
  <c r="N330" i="1"/>
  <c r="F330" i="1"/>
  <c r="G330" i="1" s="1"/>
  <c r="N329" i="1"/>
  <c r="F329" i="1"/>
  <c r="G329" i="1" s="1"/>
  <c r="N328" i="1"/>
  <c r="F328" i="1"/>
  <c r="G328" i="1" s="1"/>
  <c r="N327" i="1"/>
  <c r="F327" i="1"/>
  <c r="G327" i="1" s="1"/>
  <c r="N326" i="1"/>
  <c r="F326" i="1"/>
  <c r="G326" i="1" s="1"/>
  <c r="N325" i="1"/>
  <c r="F325" i="1"/>
  <c r="G325" i="1" s="1"/>
  <c r="N324" i="1"/>
  <c r="F324" i="1"/>
  <c r="G324" i="1" s="1"/>
  <c r="N323" i="1"/>
  <c r="F323" i="1"/>
  <c r="G323" i="1" s="1"/>
  <c r="N322" i="1"/>
  <c r="F322" i="1"/>
  <c r="G322" i="1" s="1"/>
  <c r="N321" i="1"/>
  <c r="F321" i="1"/>
  <c r="G321" i="1" s="1"/>
  <c r="N320" i="1"/>
  <c r="F320" i="1"/>
  <c r="G320" i="1" s="1"/>
  <c r="N319" i="1"/>
  <c r="F319" i="1"/>
  <c r="G319" i="1" s="1"/>
  <c r="N318" i="1"/>
  <c r="F318" i="1"/>
  <c r="G318" i="1" s="1"/>
  <c r="N317" i="1"/>
  <c r="F317" i="1"/>
  <c r="G317" i="1" s="1"/>
  <c r="N316" i="1"/>
  <c r="F316" i="1"/>
  <c r="G316" i="1" s="1"/>
  <c r="N315" i="1"/>
  <c r="F315" i="1"/>
  <c r="G315" i="1" s="1"/>
  <c r="N314" i="1"/>
  <c r="F314" i="1"/>
  <c r="G314" i="1" s="1"/>
  <c r="N313" i="1"/>
  <c r="F313" i="1"/>
  <c r="G313" i="1" s="1"/>
  <c r="N312" i="1"/>
  <c r="F312" i="1"/>
  <c r="G312" i="1" s="1"/>
  <c r="N311" i="1"/>
  <c r="F311" i="1"/>
  <c r="G311" i="1" s="1"/>
  <c r="N310" i="1"/>
  <c r="F310" i="1"/>
  <c r="G310" i="1" s="1"/>
  <c r="N309" i="1"/>
  <c r="F309" i="1"/>
  <c r="G309" i="1" s="1"/>
  <c r="N308" i="1"/>
  <c r="F308" i="1"/>
  <c r="G308" i="1" s="1"/>
  <c r="N307" i="1"/>
  <c r="F307" i="1"/>
  <c r="G307" i="1" s="1"/>
  <c r="N306" i="1"/>
  <c r="F306" i="1"/>
  <c r="G306" i="1" s="1"/>
  <c r="N305" i="1"/>
  <c r="F305" i="1"/>
  <c r="G305" i="1" s="1"/>
  <c r="N304" i="1"/>
  <c r="F304" i="1"/>
  <c r="G304" i="1" s="1"/>
  <c r="N303" i="1"/>
  <c r="F303" i="1"/>
  <c r="G303" i="1" s="1"/>
  <c r="N302" i="1"/>
  <c r="F302" i="1"/>
  <c r="G302" i="1" s="1"/>
  <c r="N301" i="1"/>
  <c r="F301" i="1"/>
  <c r="G301" i="1" s="1"/>
  <c r="N300" i="1"/>
  <c r="F300" i="1"/>
  <c r="G300" i="1" s="1"/>
  <c r="N299" i="1"/>
  <c r="F299" i="1"/>
  <c r="G299" i="1" s="1"/>
  <c r="N298" i="1"/>
  <c r="F298" i="1"/>
  <c r="G298" i="1" s="1"/>
  <c r="N297" i="1"/>
  <c r="F297" i="1"/>
  <c r="G297" i="1" s="1"/>
  <c r="N296" i="1"/>
  <c r="F296" i="1"/>
  <c r="G296" i="1" s="1"/>
  <c r="N295" i="1"/>
  <c r="F295" i="1"/>
  <c r="G295" i="1" s="1"/>
  <c r="N294" i="1"/>
  <c r="F294" i="1"/>
  <c r="G294" i="1" s="1"/>
  <c r="N293" i="1"/>
  <c r="F293" i="1"/>
  <c r="G293" i="1" s="1"/>
  <c r="N292" i="1"/>
  <c r="F292" i="1"/>
  <c r="G292" i="1" s="1"/>
  <c r="N291" i="1"/>
  <c r="F291" i="1"/>
  <c r="G291" i="1" s="1"/>
  <c r="N290" i="1"/>
  <c r="F290" i="1"/>
  <c r="G290" i="1" s="1"/>
  <c r="N289" i="1"/>
  <c r="F289" i="1"/>
  <c r="G289" i="1" s="1"/>
  <c r="N288" i="1"/>
  <c r="F288" i="1"/>
  <c r="G288" i="1" s="1"/>
  <c r="N287" i="1"/>
  <c r="F287" i="1"/>
  <c r="G287" i="1" s="1"/>
  <c r="N286" i="1"/>
  <c r="F286" i="1"/>
  <c r="G286" i="1" s="1"/>
  <c r="N285" i="1"/>
  <c r="F285" i="1"/>
  <c r="G285" i="1" s="1"/>
  <c r="N284" i="1"/>
  <c r="F284" i="1"/>
  <c r="G284" i="1" s="1"/>
  <c r="N283" i="1"/>
  <c r="F283" i="1"/>
  <c r="G283" i="1" s="1"/>
  <c r="N282" i="1"/>
  <c r="F282" i="1"/>
  <c r="G282" i="1" s="1"/>
  <c r="N281" i="1"/>
  <c r="F281" i="1"/>
  <c r="G281" i="1" s="1"/>
  <c r="N280" i="1"/>
  <c r="F280" i="1"/>
  <c r="G280" i="1" s="1"/>
  <c r="N279" i="1"/>
  <c r="F279" i="1"/>
  <c r="G279" i="1" s="1"/>
  <c r="N278" i="1"/>
  <c r="F278" i="1"/>
  <c r="G278" i="1" s="1"/>
  <c r="N277" i="1"/>
  <c r="F277" i="1"/>
  <c r="G277" i="1" s="1"/>
  <c r="N276" i="1"/>
  <c r="F276" i="1"/>
  <c r="G276" i="1" s="1"/>
  <c r="N275" i="1"/>
  <c r="F275" i="1"/>
  <c r="G275" i="1" s="1"/>
  <c r="N274" i="1"/>
  <c r="F274" i="1"/>
  <c r="G274" i="1" s="1"/>
  <c r="N273" i="1"/>
  <c r="F273" i="1"/>
  <c r="G273" i="1" s="1"/>
  <c r="N272" i="1"/>
  <c r="F272" i="1"/>
  <c r="G272" i="1" s="1"/>
  <c r="N271" i="1"/>
  <c r="F271" i="1"/>
  <c r="G271" i="1" s="1"/>
  <c r="N270" i="1"/>
  <c r="F270" i="1"/>
  <c r="G270" i="1" s="1"/>
  <c r="N269" i="1"/>
  <c r="F269" i="1"/>
  <c r="G269" i="1" s="1"/>
  <c r="N268" i="1"/>
  <c r="F268" i="1"/>
  <c r="G268" i="1" s="1"/>
  <c r="N267" i="1"/>
  <c r="F267" i="1"/>
  <c r="G267" i="1" s="1"/>
  <c r="N266" i="1"/>
  <c r="F266" i="1"/>
  <c r="G266" i="1" s="1"/>
  <c r="N265" i="1"/>
  <c r="F265" i="1"/>
  <c r="G265" i="1" s="1"/>
  <c r="N264" i="1"/>
  <c r="F264" i="1"/>
  <c r="G264" i="1" s="1"/>
  <c r="N263" i="1"/>
  <c r="F263" i="1"/>
  <c r="G263" i="1" s="1"/>
  <c r="N262" i="1"/>
  <c r="F262" i="1"/>
  <c r="G262" i="1" s="1"/>
  <c r="N261" i="1"/>
  <c r="F261" i="1"/>
  <c r="G261" i="1" s="1"/>
  <c r="N260" i="1"/>
  <c r="F260" i="1"/>
  <c r="G260" i="1" s="1"/>
  <c r="N259" i="1"/>
  <c r="F259" i="1"/>
  <c r="G259" i="1" s="1"/>
  <c r="N258" i="1"/>
  <c r="F258" i="1"/>
  <c r="G258" i="1" s="1"/>
  <c r="N257" i="1"/>
  <c r="F257" i="1"/>
  <c r="G257" i="1" s="1"/>
  <c r="N256" i="1"/>
  <c r="F256" i="1"/>
  <c r="G256" i="1" s="1"/>
  <c r="N255" i="1"/>
  <c r="F255" i="1"/>
  <c r="G255" i="1" s="1"/>
  <c r="N254" i="1"/>
  <c r="F254" i="1"/>
  <c r="G254" i="1" s="1"/>
  <c r="N253" i="1"/>
  <c r="F253" i="1"/>
  <c r="G253" i="1" s="1"/>
  <c r="N252" i="1"/>
  <c r="F252" i="1"/>
  <c r="G252" i="1" s="1"/>
  <c r="N251" i="1"/>
  <c r="F251" i="1"/>
  <c r="G251" i="1" s="1"/>
  <c r="N250" i="1"/>
  <c r="F250" i="1"/>
  <c r="G250" i="1" s="1"/>
  <c r="N249" i="1"/>
  <c r="F249" i="1"/>
  <c r="G249" i="1" s="1"/>
  <c r="N248" i="1"/>
  <c r="F248" i="1"/>
  <c r="G248" i="1" s="1"/>
  <c r="N247" i="1"/>
  <c r="F247" i="1"/>
  <c r="G247" i="1" s="1"/>
  <c r="N246" i="1"/>
  <c r="F246" i="1"/>
  <c r="G246" i="1" s="1"/>
  <c r="N245" i="1"/>
  <c r="F245" i="1"/>
  <c r="G245" i="1" s="1"/>
  <c r="N244" i="1"/>
  <c r="F244" i="1"/>
  <c r="G244" i="1" s="1"/>
  <c r="N243" i="1"/>
  <c r="F243" i="1"/>
  <c r="G243" i="1" s="1"/>
  <c r="N242" i="1"/>
  <c r="F242" i="1"/>
  <c r="G242" i="1" s="1"/>
  <c r="N241" i="1"/>
  <c r="F241" i="1"/>
  <c r="G241" i="1" s="1"/>
  <c r="N240" i="1"/>
  <c r="F240" i="1"/>
  <c r="G240" i="1" s="1"/>
  <c r="N239" i="1"/>
  <c r="F239" i="1"/>
  <c r="G239" i="1" s="1"/>
  <c r="N238" i="1"/>
  <c r="F238" i="1"/>
  <c r="G238" i="1" s="1"/>
  <c r="N237" i="1"/>
  <c r="F237" i="1"/>
  <c r="G237" i="1" s="1"/>
  <c r="N236" i="1"/>
  <c r="F236" i="1"/>
  <c r="G236" i="1" s="1"/>
  <c r="N235" i="1"/>
  <c r="F235" i="1"/>
  <c r="G235" i="1" s="1"/>
  <c r="N234" i="1"/>
  <c r="F234" i="1"/>
  <c r="G234" i="1" s="1"/>
  <c r="N233" i="1"/>
  <c r="F233" i="1"/>
  <c r="G233" i="1" s="1"/>
  <c r="N232" i="1"/>
  <c r="F232" i="1"/>
  <c r="G232" i="1" s="1"/>
  <c r="N231" i="1"/>
  <c r="F231" i="1"/>
  <c r="G231" i="1" s="1"/>
  <c r="N230" i="1"/>
  <c r="F230" i="1"/>
  <c r="G230" i="1" s="1"/>
  <c r="N229" i="1"/>
  <c r="F229" i="1"/>
  <c r="G229" i="1" s="1"/>
  <c r="N228" i="1"/>
  <c r="F228" i="1"/>
  <c r="G228" i="1" s="1"/>
  <c r="N227" i="1"/>
  <c r="F227" i="1"/>
  <c r="G227" i="1" s="1"/>
  <c r="N226" i="1"/>
  <c r="F226" i="1"/>
  <c r="G226" i="1" s="1"/>
  <c r="N225" i="1"/>
  <c r="F225" i="1"/>
  <c r="G225" i="1" s="1"/>
  <c r="N224" i="1"/>
  <c r="F224" i="1"/>
  <c r="G224" i="1" s="1"/>
  <c r="N223" i="1"/>
  <c r="F223" i="1"/>
  <c r="G223" i="1" s="1"/>
  <c r="N222" i="1"/>
  <c r="F222" i="1"/>
  <c r="G222" i="1" s="1"/>
  <c r="N221" i="1"/>
  <c r="F221" i="1"/>
  <c r="G221" i="1" s="1"/>
  <c r="N220" i="1"/>
  <c r="F220" i="1"/>
  <c r="G220" i="1" s="1"/>
  <c r="N219" i="1"/>
  <c r="F219" i="1"/>
  <c r="G219" i="1" s="1"/>
  <c r="N218" i="1"/>
  <c r="F218" i="1"/>
  <c r="G218" i="1" s="1"/>
  <c r="N217" i="1"/>
  <c r="F217" i="1"/>
  <c r="G217" i="1" s="1"/>
  <c r="N216" i="1"/>
  <c r="F216" i="1"/>
  <c r="G216" i="1" s="1"/>
  <c r="N215" i="1"/>
  <c r="F215" i="1"/>
  <c r="G215" i="1" s="1"/>
  <c r="N214" i="1"/>
  <c r="F214" i="1"/>
  <c r="G214" i="1" s="1"/>
  <c r="N213" i="1"/>
  <c r="F213" i="1"/>
  <c r="G213" i="1" s="1"/>
  <c r="N212" i="1"/>
  <c r="F212" i="1"/>
  <c r="G212" i="1" s="1"/>
  <c r="N211" i="1"/>
  <c r="F211" i="1"/>
  <c r="G211" i="1" s="1"/>
  <c r="N210" i="1"/>
  <c r="F210" i="1"/>
  <c r="G210" i="1" s="1"/>
  <c r="N209" i="1"/>
  <c r="F209" i="1"/>
  <c r="G209" i="1" s="1"/>
  <c r="N208" i="1"/>
  <c r="F208" i="1"/>
  <c r="G208" i="1" s="1"/>
  <c r="N207" i="1"/>
  <c r="F207" i="1"/>
  <c r="G207" i="1" s="1"/>
  <c r="N206" i="1"/>
  <c r="F206" i="1"/>
  <c r="G206" i="1" s="1"/>
  <c r="N205" i="1"/>
  <c r="F205" i="1"/>
  <c r="G205" i="1" s="1"/>
  <c r="N204" i="1"/>
  <c r="F204" i="1"/>
  <c r="G204" i="1" s="1"/>
  <c r="N203" i="1"/>
  <c r="F203" i="1"/>
  <c r="G203" i="1" s="1"/>
  <c r="N202" i="1"/>
  <c r="F202" i="1"/>
  <c r="G202" i="1" s="1"/>
  <c r="N201" i="1"/>
  <c r="F201" i="1"/>
  <c r="G201" i="1" s="1"/>
  <c r="N200" i="1"/>
  <c r="F200" i="1"/>
  <c r="G200" i="1" s="1"/>
  <c r="N199" i="1"/>
  <c r="F199" i="1"/>
  <c r="G199" i="1" s="1"/>
  <c r="N198" i="1"/>
  <c r="F198" i="1"/>
  <c r="G198" i="1" s="1"/>
  <c r="N197" i="1"/>
  <c r="F197" i="1"/>
  <c r="G197" i="1" s="1"/>
  <c r="N196" i="1"/>
  <c r="F196" i="1"/>
  <c r="G196" i="1" s="1"/>
  <c r="N195" i="1"/>
  <c r="F195" i="1"/>
  <c r="G195" i="1" s="1"/>
  <c r="N194" i="1"/>
  <c r="F194" i="1"/>
  <c r="G194" i="1" s="1"/>
  <c r="N193" i="1"/>
  <c r="F193" i="1"/>
  <c r="G193" i="1" s="1"/>
  <c r="N192" i="1"/>
  <c r="F192" i="1"/>
  <c r="G192" i="1" s="1"/>
  <c r="N191" i="1"/>
  <c r="F191" i="1"/>
  <c r="G191" i="1" s="1"/>
  <c r="N190" i="1"/>
  <c r="F190" i="1"/>
  <c r="G190" i="1" s="1"/>
  <c r="N189" i="1"/>
  <c r="F189" i="1"/>
  <c r="G189" i="1" s="1"/>
  <c r="N188" i="1"/>
  <c r="F188" i="1"/>
  <c r="G188" i="1" s="1"/>
  <c r="N187" i="1"/>
  <c r="F187" i="1"/>
  <c r="G187" i="1" s="1"/>
  <c r="N186" i="1"/>
  <c r="F186" i="1"/>
  <c r="G186" i="1" s="1"/>
  <c r="N185" i="1"/>
  <c r="F185" i="1"/>
  <c r="G185" i="1" s="1"/>
  <c r="N184" i="1"/>
  <c r="F184" i="1"/>
  <c r="G184" i="1" s="1"/>
  <c r="N183" i="1"/>
  <c r="F183" i="1"/>
  <c r="G183" i="1" s="1"/>
  <c r="N182" i="1"/>
  <c r="F182" i="1"/>
  <c r="G182" i="1" s="1"/>
  <c r="N181" i="1"/>
  <c r="F181" i="1"/>
  <c r="G181" i="1" s="1"/>
  <c r="N180" i="1"/>
  <c r="F180" i="1"/>
  <c r="G180" i="1" s="1"/>
  <c r="N179" i="1"/>
  <c r="F179" i="1"/>
  <c r="G179" i="1" s="1"/>
  <c r="N178" i="1"/>
  <c r="F178" i="1"/>
  <c r="G178" i="1" s="1"/>
  <c r="N177" i="1"/>
  <c r="F177" i="1"/>
  <c r="G177" i="1" s="1"/>
  <c r="N176" i="1"/>
  <c r="F176" i="1"/>
  <c r="G176" i="1" s="1"/>
  <c r="N175" i="1"/>
  <c r="F175" i="1"/>
  <c r="G175" i="1" s="1"/>
  <c r="N174" i="1"/>
  <c r="F174" i="1"/>
  <c r="G174" i="1" s="1"/>
  <c r="N173" i="1"/>
  <c r="F173" i="1"/>
  <c r="G173" i="1" s="1"/>
  <c r="N172" i="1"/>
  <c r="F172" i="1"/>
  <c r="G172" i="1" s="1"/>
  <c r="N171" i="1"/>
  <c r="F171" i="1"/>
  <c r="G171" i="1" s="1"/>
  <c r="N170" i="1"/>
  <c r="F170" i="1"/>
  <c r="G170" i="1" s="1"/>
  <c r="N169" i="1"/>
  <c r="F169" i="1"/>
  <c r="G169" i="1" s="1"/>
  <c r="N168" i="1"/>
  <c r="F168" i="1"/>
  <c r="G168" i="1" s="1"/>
  <c r="N167" i="1"/>
  <c r="F167" i="1"/>
  <c r="G167" i="1" s="1"/>
  <c r="N166" i="1"/>
  <c r="F166" i="1"/>
  <c r="G166" i="1" s="1"/>
  <c r="N165" i="1"/>
  <c r="F165" i="1"/>
  <c r="G165" i="1" s="1"/>
  <c r="N164" i="1"/>
  <c r="F164" i="1"/>
  <c r="G164" i="1" s="1"/>
  <c r="N163" i="1"/>
  <c r="F163" i="1"/>
  <c r="G163" i="1" s="1"/>
  <c r="N162" i="1"/>
  <c r="F162" i="1"/>
  <c r="G162" i="1" s="1"/>
  <c r="N161" i="1"/>
  <c r="F161" i="1"/>
  <c r="G161" i="1" s="1"/>
  <c r="N160" i="1"/>
  <c r="F160" i="1"/>
  <c r="G160" i="1" s="1"/>
  <c r="N159" i="1"/>
  <c r="F159" i="1"/>
  <c r="G159" i="1" s="1"/>
  <c r="N158" i="1"/>
  <c r="F158" i="1"/>
  <c r="G158" i="1" s="1"/>
  <c r="N157" i="1"/>
  <c r="F157" i="1"/>
  <c r="G157" i="1" s="1"/>
  <c r="N156" i="1"/>
  <c r="F156" i="1"/>
  <c r="G156" i="1" s="1"/>
  <c r="N155" i="1"/>
  <c r="F155" i="1"/>
  <c r="G155" i="1" s="1"/>
  <c r="N154" i="1"/>
  <c r="F154" i="1"/>
  <c r="G154" i="1" s="1"/>
  <c r="N153" i="1"/>
  <c r="F153" i="1"/>
  <c r="G153" i="1" s="1"/>
  <c r="N152" i="1"/>
  <c r="F152" i="1"/>
  <c r="G152" i="1" s="1"/>
  <c r="N151" i="1"/>
  <c r="F151" i="1"/>
  <c r="G151" i="1" s="1"/>
  <c r="N150" i="1"/>
  <c r="F150" i="1"/>
  <c r="G150" i="1" s="1"/>
  <c r="N149" i="1"/>
  <c r="F149" i="1"/>
  <c r="G149" i="1" s="1"/>
  <c r="N148" i="1"/>
  <c r="F148" i="1"/>
  <c r="G148" i="1" s="1"/>
  <c r="N147" i="1"/>
  <c r="F147" i="1"/>
  <c r="G147" i="1" s="1"/>
  <c r="N146" i="1"/>
  <c r="F146" i="1"/>
  <c r="G146" i="1" s="1"/>
  <c r="N145" i="1"/>
  <c r="F145" i="1"/>
  <c r="G145" i="1" s="1"/>
  <c r="N144" i="1"/>
  <c r="F144" i="1"/>
  <c r="G144" i="1" s="1"/>
  <c r="N143" i="1"/>
  <c r="F143" i="1"/>
  <c r="G143" i="1" s="1"/>
  <c r="N142" i="1"/>
  <c r="F142" i="1"/>
  <c r="G142" i="1" s="1"/>
  <c r="N141" i="1"/>
  <c r="F141" i="1"/>
  <c r="G141" i="1" s="1"/>
  <c r="N140" i="1"/>
  <c r="F140" i="1"/>
  <c r="G140" i="1" s="1"/>
  <c r="N139" i="1"/>
  <c r="F139" i="1"/>
  <c r="G139" i="1" s="1"/>
  <c r="N138" i="1"/>
  <c r="F138" i="1"/>
  <c r="G138" i="1" s="1"/>
  <c r="N137" i="1"/>
  <c r="F137" i="1"/>
  <c r="G137" i="1" s="1"/>
  <c r="N136" i="1"/>
  <c r="F136" i="1"/>
  <c r="G136" i="1" s="1"/>
  <c r="N135" i="1"/>
  <c r="F135" i="1"/>
  <c r="G135" i="1" s="1"/>
  <c r="N134" i="1"/>
  <c r="F134" i="1"/>
  <c r="G134" i="1" s="1"/>
  <c r="N133" i="1"/>
  <c r="F133" i="1"/>
  <c r="G133" i="1" s="1"/>
  <c r="N132" i="1"/>
  <c r="F132" i="1"/>
  <c r="G132" i="1" s="1"/>
  <c r="N131" i="1"/>
  <c r="F131" i="1"/>
  <c r="G131" i="1" s="1"/>
  <c r="N130" i="1"/>
  <c r="F130" i="1"/>
  <c r="G130" i="1" s="1"/>
  <c r="N129" i="1"/>
  <c r="F129" i="1"/>
  <c r="G129" i="1" s="1"/>
  <c r="N128" i="1"/>
  <c r="F128" i="1"/>
  <c r="G128" i="1" s="1"/>
  <c r="N127" i="1"/>
  <c r="F127" i="1"/>
  <c r="G127" i="1" s="1"/>
  <c r="N126" i="1"/>
  <c r="F126" i="1"/>
  <c r="G126" i="1" s="1"/>
  <c r="N125" i="1"/>
  <c r="F125" i="1"/>
  <c r="G125" i="1" s="1"/>
  <c r="N124" i="1"/>
  <c r="F124" i="1"/>
  <c r="G124" i="1" s="1"/>
  <c r="N123" i="1"/>
  <c r="F123" i="1"/>
  <c r="G123" i="1" s="1"/>
  <c r="N122" i="1"/>
  <c r="F122" i="1"/>
  <c r="G122" i="1" s="1"/>
  <c r="N121" i="1"/>
  <c r="F121" i="1"/>
  <c r="G121" i="1" s="1"/>
  <c r="N120" i="1"/>
  <c r="F120" i="1"/>
  <c r="G120" i="1" s="1"/>
  <c r="N119" i="1"/>
  <c r="F119" i="1"/>
  <c r="G119" i="1" s="1"/>
  <c r="N118" i="1"/>
  <c r="F118" i="1"/>
  <c r="G118" i="1" s="1"/>
  <c r="N117" i="1"/>
  <c r="F117" i="1"/>
  <c r="G117" i="1" s="1"/>
  <c r="N116" i="1"/>
  <c r="F116" i="1"/>
  <c r="G116" i="1" s="1"/>
  <c r="N115" i="1"/>
  <c r="F115" i="1"/>
  <c r="G115" i="1" s="1"/>
  <c r="N114" i="1"/>
  <c r="F114" i="1"/>
  <c r="G114" i="1" s="1"/>
  <c r="N113" i="1"/>
  <c r="F113" i="1"/>
  <c r="G113" i="1" s="1"/>
  <c r="N112" i="1"/>
  <c r="F112" i="1"/>
  <c r="G112" i="1" s="1"/>
  <c r="N111" i="1"/>
  <c r="F111" i="1"/>
  <c r="G111" i="1" s="1"/>
  <c r="N110" i="1"/>
  <c r="F110" i="1"/>
  <c r="G110" i="1" s="1"/>
  <c r="N109" i="1"/>
  <c r="F109" i="1"/>
  <c r="G109" i="1" s="1"/>
  <c r="N108" i="1"/>
  <c r="F108" i="1"/>
  <c r="G108" i="1" s="1"/>
  <c r="N107" i="1"/>
  <c r="F107" i="1"/>
  <c r="G107" i="1" s="1"/>
  <c r="N106" i="1"/>
  <c r="F106" i="1"/>
  <c r="G106" i="1" s="1"/>
  <c r="N105" i="1"/>
  <c r="F105" i="1"/>
  <c r="G105" i="1" s="1"/>
  <c r="N104" i="1"/>
  <c r="F104" i="1"/>
  <c r="G104" i="1" s="1"/>
  <c r="N103" i="1"/>
  <c r="F103" i="1"/>
  <c r="G103" i="1" s="1"/>
  <c r="N102" i="1"/>
  <c r="F102" i="1"/>
  <c r="G102" i="1" s="1"/>
  <c r="N101" i="1"/>
  <c r="F101" i="1"/>
  <c r="G101" i="1" s="1"/>
  <c r="N100" i="1"/>
  <c r="F100" i="1"/>
  <c r="G100" i="1" s="1"/>
  <c r="N99" i="1"/>
  <c r="F99" i="1"/>
  <c r="G99" i="1" s="1"/>
  <c r="N98" i="1"/>
  <c r="F98" i="1"/>
  <c r="G98" i="1" s="1"/>
  <c r="N97" i="1"/>
  <c r="F97" i="1"/>
  <c r="G97" i="1" s="1"/>
  <c r="N96" i="1"/>
  <c r="F96" i="1"/>
  <c r="G96" i="1" s="1"/>
  <c r="N95" i="1"/>
  <c r="F95" i="1"/>
  <c r="G95" i="1" s="1"/>
  <c r="N94" i="1"/>
  <c r="F94" i="1"/>
  <c r="G94" i="1" s="1"/>
  <c r="N93" i="1"/>
  <c r="F93" i="1"/>
  <c r="G93" i="1" s="1"/>
  <c r="N92" i="1"/>
  <c r="F92" i="1"/>
  <c r="G92" i="1" s="1"/>
  <c r="N91" i="1"/>
  <c r="F91" i="1"/>
  <c r="G91" i="1" s="1"/>
  <c r="N90" i="1"/>
  <c r="F90" i="1"/>
  <c r="G90" i="1" s="1"/>
  <c r="N89" i="1"/>
  <c r="F89" i="1"/>
  <c r="G89" i="1" s="1"/>
  <c r="N88" i="1"/>
  <c r="F88" i="1"/>
  <c r="G88" i="1" s="1"/>
  <c r="N87" i="1"/>
  <c r="F87" i="1"/>
  <c r="G87" i="1" s="1"/>
  <c r="N86" i="1"/>
  <c r="F86" i="1"/>
  <c r="G86" i="1" s="1"/>
  <c r="N85" i="1"/>
  <c r="F85" i="1"/>
  <c r="G85" i="1" s="1"/>
  <c r="N84" i="1"/>
  <c r="F84" i="1"/>
  <c r="G84" i="1" s="1"/>
  <c r="N83" i="1"/>
  <c r="F83" i="1"/>
  <c r="G83" i="1" s="1"/>
  <c r="N82" i="1"/>
  <c r="F82" i="1"/>
  <c r="G82" i="1" s="1"/>
  <c r="N81" i="1"/>
  <c r="F81" i="1"/>
  <c r="G81" i="1" s="1"/>
  <c r="N80" i="1"/>
  <c r="F80" i="1"/>
  <c r="G80" i="1" s="1"/>
  <c r="N79" i="1"/>
  <c r="F79" i="1"/>
  <c r="G79" i="1" s="1"/>
  <c r="N78" i="1"/>
  <c r="F78" i="1"/>
  <c r="G78" i="1" s="1"/>
  <c r="N77" i="1"/>
  <c r="F77" i="1"/>
  <c r="G77" i="1" s="1"/>
  <c r="N76" i="1"/>
  <c r="F76" i="1"/>
  <c r="G76" i="1" s="1"/>
  <c r="N75" i="1"/>
  <c r="F75" i="1"/>
  <c r="G75" i="1" s="1"/>
  <c r="N74" i="1"/>
  <c r="F74" i="1"/>
  <c r="G74" i="1" s="1"/>
  <c r="N73" i="1"/>
  <c r="F73" i="1"/>
  <c r="G73" i="1" s="1"/>
  <c r="N72" i="1"/>
  <c r="F72" i="1"/>
  <c r="G72" i="1" s="1"/>
  <c r="N71" i="1"/>
  <c r="F71" i="1"/>
  <c r="G71" i="1" s="1"/>
  <c r="N70" i="1"/>
  <c r="F70" i="1"/>
  <c r="G70" i="1" s="1"/>
  <c r="N69" i="1"/>
  <c r="F69" i="1"/>
  <c r="G69" i="1" s="1"/>
  <c r="N68" i="1"/>
  <c r="F68" i="1"/>
  <c r="G68" i="1" s="1"/>
  <c r="N67" i="1"/>
  <c r="F67" i="1"/>
  <c r="G67" i="1" s="1"/>
  <c r="N66" i="1"/>
  <c r="F66" i="1"/>
  <c r="G66" i="1" s="1"/>
  <c r="N65" i="1"/>
  <c r="F65" i="1"/>
  <c r="G65" i="1" s="1"/>
  <c r="N64" i="1"/>
  <c r="F64" i="1"/>
  <c r="G64" i="1" s="1"/>
  <c r="N63" i="1"/>
  <c r="F63" i="1"/>
  <c r="G63" i="1" s="1"/>
  <c r="N62" i="1"/>
  <c r="F62" i="1"/>
  <c r="G62" i="1" s="1"/>
  <c r="N61" i="1"/>
  <c r="F61" i="1"/>
  <c r="G61" i="1" s="1"/>
  <c r="N60" i="1"/>
  <c r="F60" i="1"/>
  <c r="G60" i="1" s="1"/>
  <c r="N59" i="1"/>
  <c r="F59" i="1"/>
  <c r="G59" i="1" s="1"/>
  <c r="N58" i="1"/>
  <c r="F58" i="1"/>
  <c r="G58" i="1" s="1"/>
  <c r="N57" i="1"/>
  <c r="F57" i="1"/>
  <c r="G57" i="1" s="1"/>
  <c r="N56" i="1"/>
  <c r="F56" i="1"/>
  <c r="G56" i="1" s="1"/>
  <c r="N55" i="1"/>
  <c r="F55" i="1"/>
  <c r="G55" i="1" s="1"/>
  <c r="N54" i="1"/>
  <c r="F54" i="1"/>
  <c r="G54" i="1" s="1"/>
  <c r="N53" i="1"/>
  <c r="F53" i="1"/>
  <c r="G53" i="1" s="1"/>
  <c r="N52" i="1"/>
  <c r="F52" i="1"/>
  <c r="G52" i="1" s="1"/>
  <c r="N51" i="1"/>
  <c r="F51" i="1"/>
  <c r="G51" i="1" s="1"/>
  <c r="N50" i="1"/>
  <c r="F50" i="1"/>
  <c r="G50" i="1" s="1"/>
  <c r="N49" i="1"/>
  <c r="F49" i="1"/>
  <c r="G49" i="1" s="1"/>
  <c r="N48" i="1"/>
  <c r="F48" i="1"/>
  <c r="G48" i="1" s="1"/>
  <c r="N47" i="1"/>
  <c r="F47" i="1"/>
  <c r="G47" i="1" s="1"/>
  <c r="N46" i="1"/>
  <c r="F46" i="1"/>
  <c r="G46" i="1" s="1"/>
  <c r="N45" i="1"/>
  <c r="F45" i="1"/>
  <c r="G45" i="1" s="1"/>
  <c r="N44" i="1"/>
  <c r="F44" i="1"/>
  <c r="G44" i="1" s="1"/>
  <c r="N43" i="1"/>
  <c r="F43" i="1"/>
  <c r="G43" i="1" s="1"/>
  <c r="N42" i="1"/>
  <c r="F42" i="1"/>
  <c r="G42" i="1" s="1"/>
  <c r="N41" i="1"/>
  <c r="F41" i="1"/>
  <c r="G41" i="1" s="1"/>
  <c r="N40" i="1"/>
  <c r="F40" i="1"/>
  <c r="G40" i="1" s="1"/>
  <c r="N39" i="1"/>
  <c r="F39" i="1"/>
  <c r="G39" i="1" s="1"/>
  <c r="N38" i="1"/>
  <c r="F38" i="1"/>
  <c r="G38" i="1" s="1"/>
  <c r="N37" i="1"/>
  <c r="F37" i="1"/>
  <c r="G37" i="1" s="1"/>
  <c r="N36" i="1"/>
  <c r="F36" i="1"/>
  <c r="G36" i="1" s="1"/>
  <c r="N35" i="1"/>
  <c r="F35" i="1"/>
  <c r="G35" i="1" s="1"/>
  <c r="N34" i="1"/>
  <c r="F34" i="1"/>
  <c r="G34" i="1" s="1"/>
  <c r="N33" i="1"/>
  <c r="F33" i="1"/>
  <c r="G33" i="1" s="1"/>
  <c r="N32" i="1"/>
  <c r="F32" i="1"/>
  <c r="G32" i="1" s="1"/>
  <c r="N31" i="1"/>
  <c r="F31" i="1"/>
  <c r="G31" i="1" s="1"/>
  <c r="N30" i="1"/>
  <c r="F30" i="1"/>
  <c r="G30" i="1" s="1"/>
  <c r="N29" i="1"/>
  <c r="F29" i="1"/>
  <c r="G29" i="1" s="1"/>
  <c r="N28" i="1"/>
  <c r="F28" i="1"/>
  <c r="G28" i="1" s="1"/>
  <c r="N27" i="1"/>
  <c r="F27" i="1"/>
  <c r="G27" i="1" s="1"/>
  <c r="N26" i="1"/>
  <c r="F26" i="1"/>
  <c r="G26" i="1" s="1"/>
  <c r="N25" i="1"/>
  <c r="F25" i="1"/>
  <c r="G25" i="1" s="1"/>
  <c r="N24" i="1"/>
  <c r="F24" i="1"/>
  <c r="G24" i="1" s="1"/>
  <c r="F23" i="1"/>
  <c r="G23" i="1" s="1"/>
  <c r="F22" i="1"/>
  <c r="G22" i="1" s="1"/>
  <c r="F21" i="1"/>
  <c r="G21" i="1" s="1"/>
  <c r="F20" i="1"/>
  <c r="G20" i="1" s="1"/>
  <c r="F19" i="1"/>
  <c r="G19" i="1" s="1"/>
  <c r="F18" i="1"/>
  <c r="G18" i="1" s="1"/>
  <c r="F17" i="1"/>
  <c r="G17" i="1" s="1"/>
  <c r="J17" i="1" s="1"/>
  <c r="F16" i="1"/>
  <c r="G16" i="1" s="1"/>
  <c r="J16" i="1" s="1"/>
  <c r="F15" i="1"/>
  <c r="G15" i="1" s="1"/>
  <c r="J15" i="1" s="1"/>
  <c r="F14" i="1"/>
  <c r="F11" i="1"/>
  <c r="G11" i="1" s="1"/>
  <c r="J11" i="1" s="1"/>
  <c r="F13" i="1"/>
  <c r="G13" i="1" s="1"/>
  <c r="J13" i="1" s="1"/>
  <c r="F12" i="1"/>
  <c r="G12" i="1" s="1"/>
  <c r="J12" i="1" s="1"/>
  <c r="J18" i="1" l="1"/>
  <c r="K18" i="1" s="1"/>
  <c r="N18" i="1" s="1"/>
  <c r="G14" i="1"/>
  <c r="J14" i="1" s="1"/>
  <c r="K14" i="1" s="1"/>
  <c r="K17" i="1"/>
  <c r="N17" i="1" s="1"/>
  <c r="K12" i="1"/>
  <c r="K13" i="1"/>
  <c r="K15" i="1"/>
  <c r="K16" i="1"/>
  <c r="N19" i="1"/>
  <c r="N20" i="1"/>
  <c r="N21" i="1"/>
  <c r="N22" i="1"/>
  <c r="N23" i="1"/>
  <c r="N12" i="1" l="1"/>
  <c r="N15" i="1"/>
  <c r="N13" i="1"/>
  <c r="N16" i="1"/>
  <c r="N14" i="1"/>
  <c r="K11" i="1"/>
  <c r="N11" i="1" l="1"/>
</calcChain>
</file>

<file path=xl/sharedStrings.xml><?xml version="1.0" encoding="utf-8"?>
<sst xmlns="http://schemas.openxmlformats.org/spreadsheetml/2006/main" count="669" uniqueCount="50">
  <si>
    <t>COLA BENEFIT AMOUNT</t>
  </si>
  <si>
    <t>CALCULATED AMOUNT FOR COLA BENEFIT</t>
  </si>
  <si>
    <t/>
  </si>
  <si>
    <t>Municipality</t>
  </si>
  <si>
    <t>Enter City and Department</t>
  </si>
  <si>
    <t>APPLIED COLA CURRENT YEAR</t>
  </si>
  <si>
    <t>FIRST TIME SETTING UP YOUR COLA CALCULATOR -DIRECTIONS:</t>
  </si>
  <si>
    <t>ANNUAL CPI</t>
  </si>
  <si>
    <t>COLA EFFECTIVE JULY 1</t>
  </si>
  <si>
    <t xml:space="preserve">NAME OF RETIREE OR BENEFICARY </t>
  </si>
  <si>
    <t>If there is a reduction in benefit, this Calculator will not work.  Please contact the MPOB for any reduction calculation such as a QDRO or Non-duty disability reduction due to earned income.</t>
  </si>
  <si>
    <t>Current Year</t>
  </si>
  <si>
    <t>RETIREMENT DATE OF MEMBER</t>
  </si>
  <si>
    <t>ALL OTHER CELLS AND DATA ARE LOCKED AND WILL AUTO-GENERATE PER WV CODE</t>
  </si>
  <si>
    <t>CURRENT MONTHLY BENEFIT</t>
  </si>
  <si>
    <t>MONTLY BENEFIT AS OF JULY 1</t>
  </si>
  <si>
    <t>COLA AMOUNT GRANTED AS OF JULY 1</t>
  </si>
  <si>
    <t>CUMULATIVE COLA THROUGH JULY 1</t>
  </si>
  <si>
    <t>IN ORDER FOR THE CALCULATIONS TO BE CORRECT YOU MUST FOLLOW EACH STEP IN ORDER</t>
  </si>
  <si>
    <t>1)</t>
  </si>
  <si>
    <t>Cell D5 - Enter the City and Department</t>
  </si>
  <si>
    <t>2)</t>
  </si>
  <si>
    <t xml:space="preserve">Cell D8 - Enter the current year </t>
  </si>
  <si>
    <t xml:space="preserve">3) </t>
  </si>
  <si>
    <r>
      <t xml:space="preserve">Cell G5- Enter the COLA % obtained from the </t>
    </r>
    <r>
      <rPr>
        <b/>
        <i/>
        <u/>
        <sz val="14"/>
        <color theme="1"/>
        <rFont val="Calibri"/>
        <family val="2"/>
        <scheme val="minor"/>
      </rPr>
      <t>Certification of Additional Supplemental Benefits</t>
    </r>
    <r>
      <rPr>
        <b/>
        <sz val="14"/>
        <color theme="1"/>
        <rFont val="Calibri"/>
        <family val="2"/>
        <scheme val="minor"/>
      </rPr>
      <t xml:space="preserve"> letter provided annually by Bolton at the end of February</t>
    </r>
  </si>
  <si>
    <t>4)</t>
  </si>
  <si>
    <t xml:space="preserve">5) </t>
  </si>
  <si>
    <t>6)</t>
  </si>
  <si>
    <t>Column G will Auto-generate written per WV Code</t>
  </si>
  <si>
    <t>7)</t>
  </si>
  <si>
    <t>Column H - Enter the Current amount your Retiree, Surving Spouse, or Dependent is paid</t>
  </si>
  <si>
    <t>HOW TO COPY AND PASTE (WITH VALUES):</t>
  </si>
  <si>
    <t>1) COPY:</t>
  </si>
  <si>
    <t>2) PASTE:</t>
  </si>
  <si>
    <t>STEPS FOR CALCULATING COLA FOR THE NEXT FISCAL YEAR</t>
  </si>
  <si>
    <t>FOR USE WHEN CALCULATING THE NEW YEAR</t>
  </si>
  <si>
    <t>STARTING BENEFIT - RETIREE OR SURVIVING SPOUSE STARTING AMOUNT</t>
  </si>
  <si>
    <t>To start a New Year, select File; Save as, "20xx COLA Calculations", where xx is the current year.  Using this new file, follow the instructions EXACTLY!</t>
  </si>
  <si>
    <r>
      <rPr>
        <b/>
        <u/>
        <sz val="14"/>
        <color theme="1"/>
        <rFont val="Calibri"/>
        <family val="2"/>
        <scheme val="minor"/>
      </rPr>
      <t>Current Benefit Total</t>
    </r>
    <r>
      <rPr>
        <b/>
        <sz val="14"/>
        <color theme="1"/>
        <rFont val="Calibri"/>
        <family val="2"/>
        <scheme val="minor"/>
      </rPr>
      <t xml:space="preserve"> -At the BEGINNING OF THE NEW FISCAL Year- COPY AND PASTE WITH VALUES TO COLUMN H</t>
    </r>
  </si>
  <si>
    <r>
      <rPr>
        <b/>
        <u/>
        <sz val="18"/>
        <color rgb="FF95271B"/>
        <rFont val="Calibri"/>
        <family val="2"/>
        <scheme val="minor"/>
      </rPr>
      <t>STEP ONE</t>
    </r>
    <r>
      <rPr>
        <b/>
        <sz val="13"/>
        <color rgb="FF95271B"/>
        <rFont val="Calibri"/>
        <family val="2"/>
        <scheme val="minor"/>
      </rPr>
      <t>:</t>
    </r>
    <r>
      <rPr>
        <b/>
        <sz val="13"/>
        <color theme="1"/>
        <rFont val="Calibri"/>
        <family val="2"/>
        <scheme val="minor"/>
      </rPr>
      <t xml:space="preserve"> IN COLUMN N COPY ALL OF THE ENDING YEAR DATA DOWN AND PASTE</t>
    </r>
    <r>
      <rPr>
        <b/>
        <sz val="13"/>
        <color rgb="FFFF0000"/>
        <rFont val="Calibri"/>
        <family val="2"/>
        <scheme val="minor"/>
      </rPr>
      <t xml:space="preserve"> WITH VALUES </t>
    </r>
    <r>
      <rPr>
        <b/>
        <sz val="13"/>
        <rFont val="Calibri"/>
        <family val="2"/>
        <scheme val="minor"/>
      </rPr>
      <t>TO COLUMN H "CURRENT MONTHLY BENEFIT"</t>
    </r>
    <r>
      <rPr>
        <b/>
        <sz val="13"/>
        <color theme="1"/>
        <rFont val="Calibri"/>
        <family val="2"/>
        <scheme val="minor"/>
      </rPr>
      <t xml:space="preserve">
(see instructions below for how to paste "values" only)</t>
    </r>
  </si>
  <si>
    <r>
      <rPr>
        <b/>
        <u/>
        <sz val="16"/>
        <color rgb="FF95271B"/>
        <rFont val="Calibri"/>
        <family val="2"/>
        <scheme val="minor"/>
      </rPr>
      <t>STEP TWO</t>
    </r>
    <r>
      <rPr>
        <b/>
        <sz val="13"/>
        <color theme="1"/>
        <rFont val="Calibri"/>
        <family val="2"/>
        <scheme val="minor"/>
      </rPr>
      <t>: INPUT THE NEW YEAR IN CELL D8 "CURRENT YEAR"</t>
    </r>
  </si>
  <si>
    <r>
      <rPr>
        <b/>
        <u/>
        <sz val="16"/>
        <color rgb="FF95271B"/>
        <rFont val="Calibri"/>
        <family val="2"/>
        <scheme val="minor"/>
      </rPr>
      <t>STEP THREE</t>
    </r>
    <r>
      <rPr>
        <b/>
        <sz val="13"/>
        <color rgb="FF95271B"/>
        <rFont val="Calibri"/>
        <family val="2"/>
        <scheme val="minor"/>
      </rPr>
      <t xml:space="preserve">: </t>
    </r>
    <r>
      <rPr>
        <b/>
        <sz val="13"/>
        <color theme="1"/>
        <rFont val="Calibri"/>
        <family val="2"/>
        <scheme val="minor"/>
      </rPr>
      <t>INPUT THE NEW COLA %, OBTAINED FROM THE</t>
    </r>
    <r>
      <rPr>
        <b/>
        <i/>
        <sz val="13"/>
        <color theme="1"/>
        <rFont val="Calibri"/>
        <family val="2"/>
        <scheme val="minor"/>
      </rPr>
      <t xml:space="preserve"> CERTIFICATION OF ADDITIONAL SUPPLEMENTAL BENEFITS LETTER </t>
    </r>
    <r>
      <rPr>
        <b/>
        <sz val="13"/>
        <color theme="1"/>
        <rFont val="Calibri"/>
        <family val="2"/>
        <scheme val="minor"/>
      </rPr>
      <t>PROVIDED ANNUALLY BY BOLTON AT THE END OF FEBRUARY, IN CELL G5</t>
    </r>
  </si>
  <si>
    <t>THE AMOUNT IN THIS COLUMN DOES NOT CHANGE</t>
  </si>
  <si>
    <t>Cell D12- Input the name of the Retiree or the name of the Surviving Spouse or Dependent</t>
  </si>
  <si>
    <t>Cell E12 - under "STARTING BENEFIT" enter the starting benefit amount (i.e. the original benefit amount received by the retiree when they first retired) for your Retiree OR the starting benefit amount for the Surviving Spouse</t>
  </si>
  <si>
    <t xml:space="preserve">
COLUMN B WILL ASK FOR THE "RETIREMENT DATE OF MEMBER". INPUT THE DATE ON WHICH A MEMBER'S RETIREMENT BECAME EFFECTIVE ON THE SAME LINE AS THEIR NAME AND OTHER INFORMATION. THE CALCULATOR WILL AUTOMATICALLY DETERMINE IN COLUMN C WHEN THE MEMBER WILL BECOME, OR BECAME, ELIGIBLE FOR COLA.  COLUMN C DEFAULTS TO 1991 WHEN THE DATE ENTERED IN COLUMN B IS A DATE EARLIER THAN JULY 1, 1991.</t>
  </si>
  <si>
    <t>"THE PENSION PLAN COLA CALCULATOR” WAS DEVELOPED TO MEET WV CODE §8-22-26A LAST REVISED BY HB2625 PASSED ON MARCH 9, 1991 IN EFFECT FROM PASSAGE.  IF YOU HAVE RETIREES OR SURVIVING SPOUSES WHO WERE RETIRED PRIOR TO JULY 1, 1991 AND WHO RECEIVED COLA ON JULY 1, 1987, 1988, 1989 OR 1990, THIS CALCULATOR ALSO WORKS FOR YOUR RETIREE OR SURVIVING SPOUSE.</t>
  </si>
  <si>
    <t>COMMENTS:</t>
  </si>
  <si>
    <t xml:space="preserve">Click the cell that you want to copy (for example M12 from the picture below) then click the right mouse button and select the option for "Copy" from the menu that pops up. To copy more than once cell at a time, position you mouse over the first number in the column you want to copy then clikc and hold the left mouse button and drage the mouse to the bottom of the list before clicking the right mouse button anywhere in the highlighted area and left clicking "Copy". </t>
  </si>
  <si>
    <t>To past the copied numbers/information into the cola calculator, right click in the cell at the top of the column which you wish to input the copied information into. In the popup window under "Paste Option" click the clipboard icon that shows "123" in the lower righthand corner (see picture to the right). This option is called "Paste Values" and will paste the copied information without extra formatting or formulas that may be associated with the copied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</si>
</sst>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35" x14ac:knownFonts="1">
    <font>
      <sz val="11"/>
      <color theme="1"/>
      <name val="Calibri"/>
      <family val="2"/>
      <scheme val="minor"/>
    </font>
    <font>
      <sz val="11"/>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u/>
      <sz val="20"/>
      <color theme="1"/>
      <name val="Calibri"/>
      <family val="2"/>
      <scheme val="minor"/>
    </font>
    <font>
      <b/>
      <sz val="12"/>
      <color theme="1"/>
      <name val="Calibri"/>
      <family val="2"/>
      <scheme val="minor"/>
    </font>
    <font>
      <b/>
      <sz val="18"/>
      <color theme="1"/>
      <name val="Calibri"/>
      <family val="2"/>
      <scheme val="minor"/>
    </font>
    <font>
      <b/>
      <sz val="26"/>
      <color rgb="FFFF0000"/>
      <name val="Calibri"/>
      <family val="2"/>
      <scheme val="minor"/>
    </font>
    <font>
      <b/>
      <u/>
      <sz val="14"/>
      <color theme="1"/>
      <name val="Calibri"/>
      <family val="2"/>
      <scheme val="minor"/>
    </font>
    <font>
      <sz val="8"/>
      <name val="Calibri"/>
      <family val="2"/>
      <scheme val="minor"/>
    </font>
    <font>
      <b/>
      <u/>
      <sz val="14"/>
      <name val="Calibri"/>
      <family val="2"/>
      <scheme val="minor"/>
    </font>
    <font>
      <b/>
      <u/>
      <sz val="16"/>
      <name val="Calibri"/>
      <family val="2"/>
      <scheme val="minor"/>
    </font>
    <font>
      <sz val="14"/>
      <color theme="1"/>
      <name val="Calibri"/>
      <family val="2"/>
      <scheme val="minor"/>
    </font>
    <font>
      <b/>
      <sz val="14"/>
      <name val="Calibri"/>
      <family val="2"/>
      <scheme val="minor"/>
    </font>
    <font>
      <b/>
      <sz val="14"/>
      <color rgb="FFFF0000"/>
      <name val="Calibri"/>
      <family val="2"/>
      <scheme val="minor"/>
    </font>
    <font>
      <b/>
      <u/>
      <sz val="26"/>
      <color rgb="FFFF0000"/>
      <name val="Calibri"/>
      <family val="2"/>
      <scheme val="minor"/>
    </font>
    <font>
      <b/>
      <u/>
      <sz val="24"/>
      <color theme="4"/>
      <name val="Calibri"/>
      <family val="2"/>
      <scheme val="minor"/>
    </font>
    <font>
      <u/>
      <sz val="24"/>
      <color theme="4"/>
      <name val="Calibri"/>
      <family val="2"/>
      <scheme val="minor"/>
    </font>
    <font>
      <b/>
      <u/>
      <sz val="26"/>
      <color theme="1"/>
      <name val="Calibri"/>
      <family val="2"/>
      <scheme val="minor"/>
    </font>
    <font>
      <b/>
      <i/>
      <u/>
      <sz val="14"/>
      <color theme="1"/>
      <name val="Calibri"/>
      <family val="2"/>
      <scheme val="minor"/>
    </font>
    <font>
      <b/>
      <u/>
      <sz val="28"/>
      <color theme="1"/>
      <name val="Calibri"/>
      <family val="2"/>
      <scheme val="minor"/>
    </font>
    <font>
      <b/>
      <sz val="13"/>
      <color theme="1"/>
      <name val="Calibri"/>
      <family val="2"/>
      <scheme val="minor"/>
    </font>
    <font>
      <b/>
      <sz val="13"/>
      <color rgb="FFFF0000"/>
      <name val="Calibri"/>
      <family val="2"/>
      <scheme val="minor"/>
    </font>
    <font>
      <b/>
      <sz val="13"/>
      <name val="Calibri"/>
      <family val="2"/>
      <scheme val="minor"/>
    </font>
    <font>
      <sz val="13"/>
      <color theme="1"/>
      <name val="Calibri"/>
      <family val="2"/>
      <scheme val="minor"/>
    </font>
    <font>
      <b/>
      <sz val="20"/>
      <name val="Calibri"/>
      <family val="2"/>
      <scheme val="minor"/>
    </font>
    <font>
      <b/>
      <u/>
      <sz val="16"/>
      <color theme="1"/>
      <name val="Calibri"/>
      <family val="2"/>
      <scheme val="minor"/>
    </font>
    <font>
      <b/>
      <i/>
      <sz val="13"/>
      <color theme="1"/>
      <name val="Calibri"/>
      <family val="2"/>
      <scheme val="minor"/>
    </font>
    <font>
      <b/>
      <u/>
      <sz val="18"/>
      <color rgb="FF95271B"/>
      <name val="Calibri"/>
      <family val="2"/>
      <scheme val="minor"/>
    </font>
    <font>
      <b/>
      <sz val="13"/>
      <color rgb="FF95271B"/>
      <name val="Calibri"/>
      <family val="2"/>
      <scheme val="minor"/>
    </font>
    <font>
      <b/>
      <u/>
      <sz val="16"/>
      <color rgb="FF95271B"/>
      <name val="Calibri"/>
      <family val="2"/>
      <scheme val="minor"/>
    </font>
    <font>
      <b/>
      <u/>
      <sz val="16"/>
      <color rgb="FF222222"/>
      <name val="Calibri"/>
      <family val="2"/>
      <scheme val="minor"/>
    </font>
    <font>
      <b/>
      <sz val="20"/>
      <color theme="1"/>
      <name val="Calibri"/>
      <family val="2"/>
      <scheme val="minor"/>
    </font>
    <font>
      <b/>
      <u/>
      <sz val="10"/>
      <color rgb="FFFF0000"/>
      <name val="Calibri"/>
      <family val="2"/>
      <scheme val="minor"/>
    </font>
  </fonts>
  <fills count="21">
    <fill>
      <patternFill patternType="none"/>
    </fill>
    <fill>
      <patternFill patternType="gray125"/>
    </fill>
    <fill>
      <patternFill patternType="solid">
        <fgColor theme="3" tint="0.59999389629810485"/>
        <bgColor indexed="64"/>
      </patternFill>
    </fill>
    <fill>
      <patternFill patternType="solid">
        <fgColor rgb="FFFFFFE5"/>
        <bgColor indexed="64"/>
      </patternFill>
    </fill>
    <fill>
      <patternFill patternType="solid">
        <fgColor theme="2"/>
        <bgColor indexed="64"/>
      </patternFill>
    </fill>
    <fill>
      <patternFill patternType="solid">
        <fgColor rgb="FFFFFFE7"/>
        <bgColor indexed="64"/>
      </patternFill>
    </fill>
    <fill>
      <patternFill patternType="solid">
        <fgColor rgb="FFFFFFD9"/>
        <bgColor indexed="64"/>
      </patternFill>
    </fill>
    <fill>
      <patternFill patternType="solid">
        <fgColor rgb="FF00FFFF"/>
        <bgColor indexed="64"/>
      </patternFill>
    </fill>
    <fill>
      <patternFill patternType="solid">
        <fgColor rgb="FFF8FA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0E0E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F2CD"/>
        <bgColor indexed="64"/>
      </patternFill>
    </fill>
    <fill>
      <patternFill patternType="solid">
        <fgColor rgb="FFFBFACA"/>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002060"/>
      </left>
      <right style="thick">
        <color rgb="FF002060"/>
      </right>
      <top style="thick">
        <color rgb="FF002060"/>
      </top>
      <bottom/>
      <diagonal/>
    </border>
    <border>
      <left style="thick">
        <color rgb="FF002060"/>
      </left>
      <right style="thick">
        <color rgb="FF00206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0" fillId="0" borderId="0" xfId="0" applyProtection="1">
      <protection locked="0"/>
    </xf>
    <xf numFmtId="164" fontId="0" fillId="0" borderId="0" xfId="0" applyNumberFormat="1" applyProtection="1">
      <protection locked="0"/>
    </xf>
    <xf numFmtId="0" fontId="3" fillId="0" borderId="0" xfId="0" applyFont="1" applyAlignment="1" applyProtection="1">
      <alignment vertical="center" wrapText="1"/>
      <protection locked="0"/>
    </xf>
    <xf numFmtId="165" fontId="2" fillId="3" borderId="3" xfId="2" applyNumberFormat="1" applyFont="1" applyFill="1" applyBorder="1" applyAlignment="1" applyProtection="1">
      <alignment horizontal="center" vertical="center"/>
      <protection locked="0"/>
    </xf>
    <xf numFmtId="165" fontId="2" fillId="7" borderId="3" xfId="2" applyNumberFormat="1" applyFont="1" applyFill="1" applyBorder="1" applyAlignment="1" applyProtection="1">
      <alignment horizontal="center" vertical="center"/>
      <protection hidden="1"/>
    </xf>
    <xf numFmtId="14" fontId="2" fillId="0" borderId="0" xfId="0" applyNumberFormat="1" applyFont="1" applyAlignment="1" applyProtection="1">
      <alignment horizontal="right"/>
      <protection locked="0"/>
    </xf>
    <xf numFmtId="1" fontId="2" fillId="0" borderId="0" xfId="0" applyNumberFormat="1" applyFont="1" applyAlignment="1" applyProtection="1">
      <alignment horizontal="center" vertical="center"/>
      <protection locked="0"/>
    </xf>
    <xf numFmtId="0" fontId="13" fillId="0" borderId="0" xfId="0" applyFont="1" applyProtection="1">
      <protection locked="0"/>
    </xf>
    <xf numFmtId="165" fontId="13" fillId="0" borderId="0" xfId="2" applyNumberFormat="1" applyFont="1" applyFill="1" applyBorder="1" applyAlignment="1" applyProtection="1">
      <alignment horizontal="center" vertical="center"/>
      <protection locked="0"/>
    </xf>
    <xf numFmtId="0" fontId="2" fillId="0" borderId="0" xfId="0" applyFont="1" applyAlignment="1" applyProtection="1">
      <alignment vertical="center" wrapText="1"/>
      <protection locked="0"/>
    </xf>
    <xf numFmtId="0" fontId="26" fillId="0" borderId="0" xfId="0" applyFont="1" applyAlignment="1" applyProtection="1">
      <alignment vertical="center"/>
      <protection locked="0"/>
    </xf>
    <xf numFmtId="164" fontId="13" fillId="0" borderId="0" xfId="0" applyNumberFormat="1" applyFont="1" applyProtection="1">
      <protection locked="0"/>
    </xf>
    <xf numFmtId="0" fontId="0" fillId="0" borderId="0" xfId="0" applyProtection="1">
      <protection hidden="1"/>
    </xf>
    <xf numFmtId="0" fontId="7" fillId="0" borderId="0" xfId="0" applyFont="1" applyAlignment="1" applyProtection="1">
      <alignment vertical="center"/>
      <protection hidden="1"/>
    </xf>
    <xf numFmtId="0" fontId="5" fillId="0" borderId="0" xfId="0" applyFont="1" applyAlignment="1" applyProtection="1">
      <alignment horizontal="center"/>
      <protection hidden="1"/>
    </xf>
    <xf numFmtId="0" fontId="2" fillId="0" borderId="8" xfId="0" applyFont="1" applyBorder="1" applyAlignment="1" applyProtection="1">
      <alignment vertical="center"/>
      <protection hidden="1"/>
    </xf>
    <xf numFmtId="0" fontId="2" fillId="0" borderId="0" xfId="0" applyFont="1" applyAlignment="1" applyProtection="1">
      <alignment vertical="center"/>
      <protection hidden="1"/>
    </xf>
    <xf numFmtId="0" fontId="2" fillId="0" borderId="9" xfId="0" applyFont="1" applyBorder="1" applyAlignment="1" applyProtection="1">
      <alignment vertical="center"/>
      <protection hidden="1"/>
    </xf>
    <xf numFmtId="0" fontId="2" fillId="0" borderId="8" xfId="0" applyFont="1" applyBorder="1" applyProtection="1">
      <protection hidden="1"/>
    </xf>
    <xf numFmtId="0" fontId="2" fillId="0" borderId="0" xfId="0" applyFont="1" applyProtection="1">
      <protection hidden="1"/>
    </xf>
    <xf numFmtId="0" fontId="13" fillId="0" borderId="0" xfId="0" applyFont="1" applyProtection="1">
      <protection hidden="1"/>
    </xf>
    <xf numFmtId="0" fontId="13" fillId="0" borderId="9" xfId="0" applyFont="1" applyBorder="1" applyProtection="1">
      <protection hidden="1"/>
    </xf>
    <xf numFmtId="0" fontId="2" fillId="0" borderId="8" xfId="0" applyFont="1" applyBorder="1" applyAlignment="1" applyProtection="1">
      <alignment vertical="top" wrapText="1"/>
      <protection hidden="1"/>
    </xf>
    <xf numFmtId="0" fontId="2" fillId="0" borderId="4" xfId="0" applyFont="1" applyBorder="1" applyProtection="1">
      <protection hidden="1"/>
    </xf>
    <xf numFmtId="0" fontId="2" fillId="0" borderId="8"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8" fillId="0" borderId="5"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9" xfId="0" applyFont="1" applyBorder="1" applyAlignment="1" applyProtection="1">
      <alignment horizontal="center"/>
      <protection hidden="1"/>
    </xf>
    <xf numFmtId="0" fontId="17" fillId="0" borderId="5" xfId="0" applyFont="1" applyBorder="1" applyAlignment="1" applyProtection="1">
      <alignment horizontal="centerContinuous"/>
      <protection hidden="1"/>
    </xf>
    <xf numFmtId="0" fontId="0" fillId="0" borderId="0" xfId="0" applyAlignment="1" applyProtection="1">
      <alignment horizontal="centerContinuous"/>
      <protection hidden="1"/>
    </xf>
    <xf numFmtId="0" fontId="18" fillId="0" borderId="6" xfId="0" applyFont="1" applyBorder="1" applyAlignment="1" applyProtection="1">
      <alignment horizontal="centerContinuous"/>
      <protection hidden="1"/>
    </xf>
    <xf numFmtId="0" fontId="0" fillId="0" borderId="6" xfId="0" applyBorder="1" applyAlignment="1" applyProtection="1">
      <alignment horizontal="centerContinuous"/>
      <protection hidden="1"/>
    </xf>
    <xf numFmtId="0" fontId="0" fillId="0" borderId="7" xfId="0" applyBorder="1" applyAlignment="1" applyProtection="1">
      <alignment horizontal="centerContinuous"/>
      <protection hidden="1"/>
    </xf>
    <xf numFmtId="0" fontId="0" fillId="0" borderId="0" xfId="0" applyAlignment="1" applyProtection="1">
      <alignment horizontal="center"/>
      <protection hidden="1"/>
    </xf>
    <xf numFmtId="0" fontId="0" fillId="0" borderId="8" xfId="0" applyBorder="1" applyProtection="1">
      <protection hidden="1"/>
    </xf>
    <xf numFmtId="0" fontId="0" fillId="0" borderId="9" xfId="0" applyBorder="1" applyProtection="1">
      <protection hidden="1"/>
    </xf>
    <xf numFmtId="0" fontId="0" fillId="0" borderId="13" xfId="0" applyBorder="1" applyProtection="1">
      <protection hidden="1"/>
    </xf>
    <xf numFmtId="0" fontId="0" fillId="0" borderId="4" xfId="0" applyBorder="1" applyProtection="1">
      <protection hidden="1"/>
    </xf>
    <xf numFmtId="0" fontId="0" fillId="0" borderId="14" xfId="0" applyBorder="1" applyProtection="1">
      <protection hidden="1"/>
    </xf>
    <xf numFmtId="14" fontId="0" fillId="0" borderId="0" xfId="0" applyNumberFormat="1"/>
    <xf numFmtId="1" fontId="0" fillId="0" borderId="0" xfId="0" applyNumberFormat="1"/>
    <xf numFmtId="164" fontId="14" fillId="2" borderId="1" xfId="0" applyNumberFormat="1"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11" fillId="0" borderId="0" xfId="0" applyFont="1" applyAlignment="1" applyProtection="1">
      <alignment vertical="top" wrapText="1"/>
      <protection hidden="1"/>
    </xf>
    <xf numFmtId="0" fontId="0" fillId="20" borderId="2" xfId="0" applyFill="1" applyBorder="1" applyProtection="1">
      <protection locked="0"/>
    </xf>
    <xf numFmtId="0" fontId="0" fillId="20" borderId="3" xfId="0" applyFill="1" applyBorder="1" applyProtection="1">
      <protection locked="0"/>
    </xf>
    <xf numFmtId="0" fontId="6" fillId="0" borderId="10" xfId="0" applyFont="1" applyBorder="1" applyAlignment="1" applyProtection="1">
      <alignment horizontal="center" vertical="center" wrapText="1"/>
      <protection hidden="1"/>
    </xf>
    <xf numFmtId="0" fontId="4" fillId="10" borderId="10"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12" xfId="0" applyFont="1" applyFill="1" applyBorder="1" applyAlignment="1" applyProtection="1">
      <alignment horizontal="center" vertical="center" wrapText="1"/>
      <protection hidden="1"/>
    </xf>
    <xf numFmtId="0" fontId="16" fillId="13" borderId="5" xfId="0" applyFont="1" applyFill="1" applyBorder="1" applyAlignment="1" applyProtection="1">
      <alignment horizontal="center" vertical="center"/>
      <protection hidden="1"/>
    </xf>
    <xf numFmtId="0" fontId="16" fillId="13" borderId="6" xfId="0" applyFont="1" applyFill="1" applyBorder="1" applyAlignment="1" applyProtection="1">
      <alignment horizontal="center" vertical="center"/>
      <protection hidden="1"/>
    </xf>
    <xf numFmtId="0" fontId="16" fillId="13" borderId="7" xfId="0" applyFont="1" applyFill="1" applyBorder="1" applyAlignment="1" applyProtection="1">
      <alignment horizontal="center" vertical="center"/>
      <protection hidden="1"/>
    </xf>
    <xf numFmtId="0" fontId="16" fillId="13" borderId="13" xfId="0" applyFont="1" applyFill="1" applyBorder="1" applyAlignment="1" applyProtection="1">
      <alignment horizontal="center" vertical="center"/>
      <protection hidden="1"/>
    </xf>
    <xf numFmtId="0" fontId="16" fillId="13" borderId="4" xfId="0" applyFont="1" applyFill="1" applyBorder="1" applyAlignment="1" applyProtection="1">
      <alignment horizontal="center" vertical="center"/>
      <protection hidden="1"/>
    </xf>
    <xf numFmtId="0" fontId="16" fillId="13" borderId="14" xfId="0" applyFont="1" applyFill="1" applyBorder="1" applyAlignment="1" applyProtection="1">
      <alignment horizontal="center" vertical="center"/>
      <protection hidden="1"/>
    </xf>
    <xf numFmtId="0" fontId="7" fillId="11" borderId="10" xfId="0" applyFont="1" applyFill="1" applyBorder="1" applyAlignment="1" applyProtection="1">
      <alignment horizontal="center" vertical="center" wrapText="1"/>
      <protection hidden="1"/>
    </xf>
    <xf numFmtId="0" fontId="7" fillId="11" borderId="11" xfId="0" applyFont="1" applyFill="1" applyBorder="1" applyAlignment="1" applyProtection="1">
      <alignment horizontal="center" vertical="center" wrapText="1"/>
      <protection hidden="1"/>
    </xf>
    <xf numFmtId="0" fontId="7" fillId="11" borderId="12"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11" fillId="11" borderId="10" xfId="0" applyFont="1" applyFill="1" applyBorder="1" applyAlignment="1" applyProtection="1">
      <alignment horizontal="center" vertical="top" wrapText="1"/>
      <protection hidden="1"/>
    </xf>
    <xf numFmtId="0" fontId="11" fillId="11" borderId="11" xfId="0" applyFont="1" applyFill="1" applyBorder="1" applyAlignment="1" applyProtection="1">
      <alignment horizontal="center" vertical="top" wrapText="1"/>
      <protection hidden="1"/>
    </xf>
    <xf numFmtId="0" fontId="11" fillId="11" borderId="12" xfId="0" applyFont="1" applyFill="1" applyBorder="1" applyAlignment="1" applyProtection="1">
      <alignment horizontal="center" vertical="top" wrapText="1"/>
      <protection hidden="1"/>
    </xf>
    <xf numFmtId="0" fontId="19" fillId="15" borderId="10" xfId="0" applyFont="1" applyFill="1" applyBorder="1" applyAlignment="1" applyProtection="1">
      <alignment horizontal="center"/>
      <protection hidden="1"/>
    </xf>
    <xf numFmtId="0" fontId="19" fillId="15" borderId="11" xfId="0" applyFont="1" applyFill="1" applyBorder="1" applyAlignment="1" applyProtection="1">
      <alignment horizontal="center"/>
      <protection hidden="1"/>
    </xf>
    <xf numFmtId="0" fontId="19" fillId="15" borderId="12" xfId="0" applyFont="1" applyFill="1" applyBorder="1" applyAlignment="1" applyProtection="1">
      <alignment horizontal="center"/>
      <protection hidden="1"/>
    </xf>
    <xf numFmtId="0" fontId="2" fillId="0" borderId="0" xfId="0" applyFont="1" applyAlignment="1" applyProtection="1">
      <alignment horizontal="left" wrapText="1"/>
      <protection hidden="1"/>
    </xf>
    <xf numFmtId="0" fontId="32" fillId="19" borderId="10"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32" fillId="19" borderId="12" xfId="0" applyFont="1" applyFill="1" applyBorder="1" applyAlignment="1">
      <alignment horizontal="center" vertical="center" wrapText="1"/>
    </xf>
    <xf numFmtId="0" fontId="0" fillId="0" borderId="13"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4" xfId="0" applyBorder="1" applyAlignment="1" applyProtection="1">
      <alignment horizontal="center"/>
      <protection hidden="1"/>
    </xf>
    <xf numFmtId="0" fontId="25" fillId="0" borderId="11" xfId="0" applyFont="1" applyBorder="1" applyAlignment="1" applyProtection="1">
      <alignment horizontal="left" vertical="center" wrapText="1"/>
      <protection hidden="1"/>
    </xf>
    <xf numFmtId="0" fontId="25" fillId="0" borderId="12" xfId="0" applyFont="1" applyBorder="1" applyAlignment="1" applyProtection="1">
      <alignment horizontal="left" vertical="center" wrapText="1"/>
      <protection hidden="1"/>
    </xf>
    <xf numFmtId="0" fontId="22" fillId="0" borderId="13"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0" fontId="21" fillId="15" borderId="10" xfId="0" applyFont="1" applyFill="1" applyBorder="1" applyAlignment="1" applyProtection="1">
      <alignment horizontal="center" vertical="center" wrapText="1"/>
      <protection hidden="1"/>
    </xf>
    <xf numFmtId="0" fontId="21" fillId="15" borderId="11" xfId="0" applyFont="1" applyFill="1" applyBorder="1" applyAlignment="1" applyProtection="1">
      <alignment horizontal="center" vertical="center" wrapText="1"/>
      <protection hidden="1"/>
    </xf>
    <xf numFmtId="0" fontId="21" fillId="15" borderId="12" xfId="0" applyFont="1" applyFill="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22" fillId="0" borderId="8" xfId="0" applyFont="1" applyBorder="1" applyAlignment="1" applyProtection="1">
      <alignment horizontal="center" wrapText="1"/>
      <protection hidden="1"/>
    </xf>
    <xf numFmtId="0" fontId="22" fillId="0" borderId="0" xfId="0" applyFont="1" applyAlignment="1" applyProtection="1">
      <alignment horizontal="center"/>
      <protection hidden="1"/>
    </xf>
    <xf numFmtId="0" fontId="22" fillId="0" borderId="9" xfId="0" applyFont="1" applyBorder="1" applyAlignment="1" applyProtection="1">
      <alignment horizontal="center"/>
      <protection hidden="1"/>
    </xf>
    <xf numFmtId="0" fontId="22" fillId="0" borderId="8" xfId="0"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6" fillId="17" borderId="15" xfId="0" applyFont="1" applyFill="1" applyBorder="1" applyAlignment="1" applyProtection="1">
      <alignment horizontal="center" vertical="center" wrapText="1"/>
      <protection hidden="1"/>
    </xf>
    <xf numFmtId="0" fontId="26" fillId="17" borderId="16" xfId="0" applyFont="1" applyFill="1" applyBorder="1" applyAlignment="1" applyProtection="1">
      <alignment horizontal="center" vertical="center" wrapText="1"/>
      <protection hidden="1"/>
    </xf>
    <xf numFmtId="0" fontId="34" fillId="18" borderId="1" xfId="0" applyFont="1" applyFill="1" applyBorder="1" applyAlignment="1" applyProtection="1">
      <alignment horizontal="center" vertical="center" wrapText="1"/>
      <protection hidden="1"/>
    </xf>
    <xf numFmtId="1" fontId="33" fillId="2" borderId="1" xfId="0" applyNumberFormat="1" applyFont="1" applyFill="1" applyBorder="1" applyAlignment="1" applyProtection="1">
      <alignment horizontal="center" vertical="center"/>
      <protection hidden="1"/>
    </xf>
    <xf numFmtId="14" fontId="2" fillId="8" borderId="17" xfId="0" applyNumberFormat="1" applyFont="1" applyFill="1" applyBorder="1" applyAlignment="1" applyProtection="1">
      <alignment horizontal="right"/>
      <protection locked="0"/>
    </xf>
    <xf numFmtId="1" fontId="2" fillId="4" borderId="17" xfId="0" applyNumberFormat="1" applyFont="1" applyFill="1" applyBorder="1" applyAlignment="1" applyProtection="1">
      <alignment horizontal="center" vertical="center"/>
      <protection hidden="1"/>
    </xf>
    <xf numFmtId="164" fontId="2" fillId="3" borderId="17" xfId="0" applyNumberFormat="1" applyFont="1" applyFill="1" applyBorder="1" applyAlignment="1" applyProtection="1">
      <alignment horizontal="left"/>
      <protection locked="0"/>
    </xf>
    <xf numFmtId="164" fontId="2" fillId="3" borderId="17" xfId="1" applyNumberFormat="1" applyFont="1" applyFill="1" applyBorder="1" applyAlignment="1" applyProtection="1">
      <alignment horizontal="center"/>
      <protection locked="0"/>
    </xf>
    <xf numFmtId="164" fontId="14" fillId="9" borderId="17" xfId="1" applyNumberFormat="1" applyFont="1" applyFill="1" applyBorder="1" applyAlignment="1" applyProtection="1">
      <alignment horizontal="center"/>
      <protection locked="0"/>
    </xf>
    <xf numFmtId="164" fontId="2" fillId="4" borderId="17" xfId="1" applyNumberFormat="1" applyFont="1" applyFill="1" applyBorder="1" applyAlignment="1" applyProtection="1">
      <alignment horizontal="center"/>
      <protection hidden="1"/>
    </xf>
    <xf numFmtId="164" fontId="2" fillId="16" borderId="17" xfId="0" applyNumberFormat="1" applyFont="1" applyFill="1" applyBorder="1" applyAlignment="1" applyProtection="1">
      <alignment horizontal="center"/>
      <protection hidden="1"/>
    </xf>
    <xf numFmtId="164" fontId="2" fillId="4" borderId="17" xfId="0" applyNumberFormat="1" applyFont="1" applyFill="1" applyBorder="1" applyAlignment="1" applyProtection="1">
      <alignment horizontal="center"/>
      <protection hidden="1"/>
    </xf>
    <xf numFmtId="164" fontId="2" fillId="3" borderId="17" xfId="0" applyNumberFormat="1" applyFont="1" applyFill="1" applyBorder="1" applyAlignment="1" applyProtection="1">
      <alignment horizontal="center"/>
      <protection locked="0"/>
    </xf>
    <xf numFmtId="164" fontId="2" fillId="5" borderId="17" xfId="0" applyNumberFormat="1" applyFont="1" applyFill="1" applyBorder="1" applyAlignment="1" applyProtection="1">
      <alignment horizontal="left"/>
      <protection locked="0"/>
    </xf>
    <xf numFmtId="164" fontId="2" fillId="5" borderId="17" xfId="1" applyNumberFormat="1" applyFont="1" applyFill="1" applyBorder="1" applyAlignment="1" applyProtection="1">
      <alignment horizontal="center"/>
      <protection locked="0"/>
    </xf>
    <xf numFmtId="164" fontId="15" fillId="5" borderId="17" xfId="0" applyNumberFormat="1" applyFont="1" applyFill="1" applyBorder="1" applyProtection="1">
      <protection locked="0"/>
    </xf>
    <xf numFmtId="164" fontId="13" fillId="5" borderId="17" xfId="0" applyNumberFormat="1" applyFont="1" applyFill="1" applyBorder="1" applyProtection="1">
      <protection locked="0"/>
    </xf>
    <xf numFmtId="1" fontId="2" fillId="4" borderId="9" xfId="0" applyNumberFormat="1" applyFont="1" applyFill="1" applyBorder="1" applyAlignment="1" applyProtection="1">
      <alignment horizontal="center" vertical="center"/>
      <protection hidden="1"/>
    </xf>
    <xf numFmtId="1" fontId="2" fillId="4" borderId="14" xfId="0" applyNumberFormat="1" applyFont="1" applyFill="1" applyBorder="1" applyAlignment="1" applyProtection="1">
      <alignment horizontal="center" vertical="center"/>
      <protection hidden="1"/>
    </xf>
    <xf numFmtId="164" fontId="2" fillId="14" borderId="17" xfId="0" applyNumberFormat="1" applyFont="1" applyFill="1" applyBorder="1" applyAlignment="1" applyProtection="1">
      <alignment horizontal="center"/>
      <protection hidden="1"/>
    </xf>
    <xf numFmtId="14" fontId="2" fillId="8" borderId="18" xfId="0" applyNumberFormat="1" applyFont="1" applyFill="1" applyBorder="1" applyAlignment="1" applyProtection="1">
      <alignment horizontal="right"/>
      <protection locked="0"/>
    </xf>
    <xf numFmtId="1" fontId="2" fillId="4" borderId="18" xfId="0" applyNumberFormat="1" applyFont="1" applyFill="1" applyBorder="1" applyAlignment="1" applyProtection="1">
      <alignment horizontal="center" vertical="center"/>
      <protection hidden="1"/>
    </xf>
    <xf numFmtId="164" fontId="2" fillId="3" borderId="18" xfId="0" applyNumberFormat="1" applyFont="1" applyFill="1" applyBorder="1" applyAlignment="1" applyProtection="1">
      <alignment horizontal="left"/>
      <protection locked="0"/>
    </xf>
    <xf numFmtId="164" fontId="2" fillId="3" borderId="18" xfId="1" applyNumberFormat="1" applyFont="1" applyFill="1" applyBorder="1" applyAlignment="1" applyProtection="1">
      <alignment horizontal="center"/>
      <protection locked="0"/>
    </xf>
    <xf numFmtId="164" fontId="14" fillId="9" borderId="18" xfId="1" applyNumberFormat="1" applyFont="1" applyFill="1" applyBorder="1" applyAlignment="1" applyProtection="1">
      <alignment horizontal="center"/>
      <protection locked="0"/>
    </xf>
    <xf numFmtId="164" fontId="2" fillId="4" borderId="18" xfId="1" applyNumberFormat="1" applyFont="1" applyFill="1" applyBorder="1" applyAlignment="1" applyProtection="1">
      <alignment horizontal="center"/>
      <protection hidden="1"/>
    </xf>
    <xf numFmtId="164" fontId="2" fillId="16" borderId="18" xfId="0" applyNumberFormat="1" applyFont="1" applyFill="1" applyBorder="1" applyAlignment="1" applyProtection="1">
      <alignment horizontal="center"/>
      <protection hidden="1"/>
    </xf>
    <xf numFmtId="164" fontId="2" fillId="4" borderId="18" xfId="0" applyNumberFormat="1" applyFont="1" applyFill="1" applyBorder="1" applyAlignment="1" applyProtection="1">
      <alignment horizontal="center"/>
      <protection hidden="1"/>
    </xf>
    <xf numFmtId="0" fontId="11" fillId="2" borderId="1" xfId="0" applyFont="1" applyFill="1" applyBorder="1" applyAlignment="1" applyProtection="1">
      <alignment horizontal="center" vertical="center" wrapText="1"/>
      <protection hidden="1"/>
    </xf>
    <xf numFmtId="164" fontId="2" fillId="14" borderId="18" xfId="0" applyNumberFormat="1" applyFont="1" applyFill="1" applyBorder="1" applyAlignment="1" applyProtection="1">
      <alignment horizontal="center"/>
      <protection hidden="1"/>
    </xf>
    <xf numFmtId="0" fontId="2" fillId="2" borderId="1" xfId="0" applyFont="1" applyFill="1" applyBorder="1" applyAlignment="1" applyProtection="1">
      <alignment vertical="center" wrapText="1"/>
      <protection hidden="1"/>
    </xf>
    <xf numFmtId="1" fontId="27" fillId="12" borderId="1" xfId="0" applyNumberFormat="1" applyFont="1" applyFill="1" applyBorder="1" applyAlignment="1" applyProtection="1">
      <alignment vertical="center" wrapText="1"/>
      <protection locked="0"/>
    </xf>
    <xf numFmtId="0" fontId="7" fillId="2" borderId="19" xfId="0" applyFont="1" applyFill="1" applyBorder="1" applyAlignment="1" applyProtection="1">
      <alignment horizontal="center" vertical="center"/>
      <protection hidden="1"/>
    </xf>
    <xf numFmtId="1" fontId="7" fillId="6" borderId="3" xfId="0" applyNumberFormat="1" applyFont="1" applyFill="1" applyBorder="1" applyAlignment="1" applyProtection="1">
      <alignment horizontal="center" vertical="center"/>
      <protection locked="0"/>
    </xf>
    <xf numFmtId="164" fontId="4" fillId="5" borderId="3" xfId="0" applyNumberFormat="1" applyFont="1" applyFill="1" applyBorder="1" applyAlignment="1" applyProtection="1">
      <alignment horizontal="center" vertical="center"/>
      <protection locked="0"/>
    </xf>
    <xf numFmtId="14" fontId="27" fillId="2" borderId="1" xfId="0" applyNumberFormat="1" applyFont="1" applyFill="1" applyBorder="1" applyAlignment="1" applyProtection="1">
      <alignment horizontal="center" vertical="center" wrapText="1"/>
      <protection hidden="1"/>
    </xf>
    <xf numFmtId="1" fontId="27" fillId="12" borderId="1" xfId="0" applyNumberFormat="1" applyFont="1" applyFill="1" applyBorder="1" applyAlignment="1" applyProtection="1">
      <alignment horizontal="center" vertical="center" wrapText="1"/>
      <protection hidden="1"/>
    </xf>
    <xf numFmtId="164" fontId="12" fillId="2" borderId="12"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BFACA"/>
      <color rgb="FFFFF2CD"/>
      <color rgb="FF95271B"/>
      <color rgb="FFE0E0E0"/>
      <color rgb="FFF8FAE2"/>
      <color rgb="FFFAF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273844</xdr:colOff>
      <xdr:row>32</xdr:row>
      <xdr:rowOff>95251</xdr:rowOff>
    </xdr:from>
    <xdr:to>
      <xdr:col>14</xdr:col>
      <xdr:colOff>382033</xdr:colOff>
      <xdr:row>39</xdr:row>
      <xdr:rowOff>309563</xdr:rowOff>
    </xdr:to>
    <xdr:pic>
      <xdr:nvPicPr>
        <xdr:cNvPr id="2" name="Picture 1">
          <a:extLst>
            <a:ext uri="{FF2B5EF4-FFF2-40B4-BE49-F238E27FC236}">
              <a16:creationId xmlns:a16="http://schemas.microsoft.com/office/drawing/2014/main" id="{BEDAF4B8-DE5C-4ABA-9122-30E343B6CD25}"/>
            </a:ext>
          </a:extLst>
        </xdr:cNvPr>
        <xdr:cNvPicPr>
          <a:picLocks noChangeAspect="1"/>
        </xdr:cNvPicPr>
      </xdr:nvPicPr>
      <xdr:blipFill>
        <a:blip xmlns:r="http://schemas.openxmlformats.org/officeDocument/2006/relationships" r:embed="rId1"/>
        <a:stretch>
          <a:fillRect/>
        </a:stretch>
      </xdr:blipFill>
      <xdr:spPr>
        <a:xfrm>
          <a:off x="5245894" y="17021176"/>
          <a:ext cx="3765789" cy="3281362"/>
        </a:xfrm>
        <a:prstGeom prst="rect">
          <a:avLst/>
        </a:prstGeom>
        <a:ln w="12700">
          <a:solidFill>
            <a:schemeClr val="tx1"/>
          </a:solidFill>
        </a:ln>
      </xdr:spPr>
    </xdr:pic>
    <xdr:clientData/>
  </xdr:twoCellAnchor>
  <xdr:twoCellAnchor editAs="oneCell">
    <xdr:from>
      <xdr:col>2</xdr:col>
      <xdr:colOff>554936</xdr:colOff>
      <xdr:row>29</xdr:row>
      <xdr:rowOff>0</xdr:rowOff>
    </xdr:from>
    <xdr:to>
      <xdr:col>21</xdr:col>
      <xdr:colOff>583405</xdr:colOff>
      <xdr:row>30</xdr:row>
      <xdr:rowOff>238125</xdr:rowOff>
    </xdr:to>
    <xdr:pic>
      <xdr:nvPicPr>
        <xdr:cNvPr id="4" name="Picture 3">
          <a:extLst>
            <a:ext uri="{FF2B5EF4-FFF2-40B4-BE49-F238E27FC236}">
              <a16:creationId xmlns:a16="http://schemas.microsoft.com/office/drawing/2014/main" id="{6379400C-B374-7434-8DB8-4AC0F7EA6D61}"/>
            </a:ext>
          </a:extLst>
        </xdr:cNvPr>
        <xdr:cNvPicPr>
          <a:picLocks noChangeAspect="1"/>
        </xdr:cNvPicPr>
      </xdr:nvPicPr>
      <xdr:blipFill>
        <a:blip xmlns:r="http://schemas.openxmlformats.org/officeDocument/2006/relationships" r:embed="rId2"/>
        <a:stretch>
          <a:fillRect/>
        </a:stretch>
      </xdr:blipFill>
      <xdr:spPr>
        <a:xfrm>
          <a:off x="1483624" y="13716000"/>
          <a:ext cx="11946625" cy="5441156"/>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8D067-45C3-4301-A304-FD9A8EE78E40}">
  <dimension ref="A1:Y174"/>
  <sheetViews>
    <sheetView showGridLines="0" topLeftCell="A6" zoomScaleNormal="100" workbookViewId="0">
      <selection activeCell="X34" sqref="X34"/>
    </sheetView>
  </sheetViews>
  <sheetFormatPr defaultRowHeight="15" x14ac:dyDescent="0.25"/>
  <cols>
    <col min="1" max="1" width="10.42578125" style="13" customWidth="1"/>
    <col min="2" max="2" width="3.5703125" style="13" customWidth="1"/>
    <col min="3" max="3" width="9.140625" style="13"/>
    <col min="4" max="4" width="14.85546875" style="13" customWidth="1"/>
    <col min="5" max="22" width="9.140625" style="13"/>
    <col min="23" max="23" width="29.5703125" style="13" customWidth="1"/>
    <col min="24" max="25" width="9.140625" style="13"/>
  </cols>
  <sheetData>
    <row r="1" spans="2:23" ht="15.75" thickBot="1" x14ac:dyDescent="0.3"/>
    <row r="2" spans="2:23" ht="65.099999999999994" customHeight="1" thickBot="1" x14ac:dyDescent="0.3">
      <c r="B2" s="65" t="s">
        <v>10</v>
      </c>
      <c r="C2" s="66"/>
      <c r="D2" s="66"/>
      <c r="E2" s="66"/>
      <c r="F2" s="66"/>
      <c r="G2" s="66"/>
      <c r="H2" s="66"/>
      <c r="I2" s="66"/>
      <c r="J2" s="66"/>
      <c r="K2" s="66"/>
      <c r="L2" s="66"/>
      <c r="M2" s="66"/>
      <c r="N2" s="66"/>
      <c r="O2" s="66"/>
      <c r="P2" s="66"/>
      <c r="Q2" s="66"/>
      <c r="R2" s="66"/>
      <c r="S2" s="66"/>
      <c r="T2" s="66"/>
      <c r="U2" s="66"/>
      <c r="V2" s="67"/>
      <c r="W2" s="14"/>
    </row>
    <row r="3" spans="2:23" ht="21.75" customHeight="1" thickBot="1" x14ac:dyDescent="0.3">
      <c r="B3" s="68"/>
      <c r="C3" s="68"/>
      <c r="D3" s="68"/>
      <c r="E3" s="68"/>
      <c r="F3" s="68"/>
      <c r="G3" s="68"/>
      <c r="H3" s="68"/>
      <c r="I3" s="68"/>
      <c r="J3" s="68"/>
      <c r="K3" s="68"/>
      <c r="L3" s="68"/>
      <c r="M3" s="68"/>
      <c r="N3" s="68"/>
      <c r="O3" s="68"/>
      <c r="P3" s="68"/>
      <c r="Q3" s="68"/>
      <c r="R3" s="68"/>
      <c r="S3" s="68"/>
      <c r="T3" s="68"/>
      <c r="U3" s="68"/>
      <c r="V3" s="68"/>
      <c r="W3" s="14"/>
    </row>
    <row r="4" spans="2:23" ht="144" customHeight="1" thickBot="1" x14ac:dyDescent="0.45">
      <c r="B4" s="69" t="s">
        <v>45</v>
      </c>
      <c r="C4" s="70"/>
      <c r="D4" s="70"/>
      <c r="E4" s="70"/>
      <c r="F4" s="70"/>
      <c r="G4" s="70"/>
      <c r="H4" s="70"/>
      <c r="I4" s="70"/>
      <c r="J4" s="70"/>
      <c r="K4" s="70"/>
      <c r="L4" s="70"/>
      <c r="M4" s="70"/>
      <c r="N4" s="70"/>
      <c r="O4" s="70"/>
      <c r="P4" s="70"/>
      <c r="Q4" s="70"/>
      <c r="R4" s="70"/>
      <c r="S4" s="71"/>
      <c r="T4" s="15"/>
      <c r="U4" s="15"/>
      <c r="V4" s="15"/>
      <c r="W4" s="15"/>
    </row>
    <row r="5" spans="2:23" ht="38.25" customHeight="1" thickBot="1" x14ac:dyDescent="0.45">
      <c r="B5" s="51"/>
      <c r="C5" s="51"/>
      <c r="D5" s="51"/>
      <c r="E5" s="51"/>
      <c r="F5" s="51"/>
      <c r="G5" s="51"/>
      <c r="H5" s="51"/>
      <c r="I5" s="51"/>
      <c r="J5" s="51"/>
      <c r="K5" s="51"/>
      <c r="L5" s="51"/>
      <c r="M5" s="51"/>
      <c r="N5" s="51"/>
      <c r="O5" s="51"/>
      <c r="P5" s="51"/>
      <c r="Q5" s="51"/>
      <c r="R5" s="51"/>
      <c r="S5" s="51"/>
      <c r="T5" s="15"/>
      <c r="U5" s="15"/>
      <c r="V5" s="15"/>
      <c r="W5" s="15"/>
    </row>
    <row r="6" spans="2:23" ht="98.25" customHeight="1" thickBot="1" x14ac:dyDescent="0.45">
      <c r="B6" s="76" t="s">
        <v>46</v>
      </c>
      <c r="C6" s="77"/>
      <c r="D6" s="77"/>
      <c r="E6" s="77"/>
      <c r="F6" s="77"/>
      <c r="G6" s="77"/>
      <c r="H6" s="77"/>
      <c r="I6" s="77"/>
      <c r="J6" s="77"/>
      <c r="K6" s="77"/>
      <c r="L6" s="77"/>
      <c r="M6" s="77"/>
      <c r="N6" s="77"/>
      <c r="O6" s="77"/>
      <c r="P6" s="77"/>
      <c r="Q6" s="77"/>
      <c r="R6" s="77"/>
      <c r="S6" s="77"/>
      <c r="T6" s="78"/>
      <c r="U6" s="52"/>
      <c r="V6" s="52"/>
      <c r="W6" s="15"/>
    </row>
    <row r="7" spans="2:23" ht="28.5" customHeight="1" thickBot="1" x14ac:dyDescent="0.3"/>
    <row r="8" spans="2:23" ht="41.45" customHeight="1" thickBot="1" x14ac:dyDescent="0.55000000000000004">
      <c r="B8" s="72" t="s">
        <v>6</v>
      </c>
      <c r="C8" s="73"/>
      <c r="D8" s="73"/>
      <c r="E8" s="73"/>
      <c r="F8" s="73"/>
      <c r="G8" s="73"/>
      <c r="H8" s="73"/>
      <c r="I8" s="73"/>
      <c r="J8" s="73"/>
      <c r="K8" s="73"/>
      <c r="L8" s="73"/>
      <c r="M8" s="73"/>
      <c r="N8" s="73"/>
      <c r="O8" s="73"/>
      <c r="P8" s="73"/>
      <c r="Q8" s="73"/>
      <c r="R8" s="73"/>
      <c r="S8" s="73"/>
      <c r="T8" s="73"/>
      <c r="U8" s="73"/>
      <c r="V8" s="73"/>
      <c r="W8" s="74"/>
    </row>
    <row r="9" spans="2:23" ht="18" customHeight="1" x14ac:dyDescent="0.25">
      <c r="B9" s="16" t="s">
        <v>19</v>
      </c>
      <c r="C9" s="17" t="s">
        <v>20</v>
      </c>
      <c r="D9" s="17"/>
      <c r="E9" s="17"/>
      <c r="F9" s="17"/>
      <c r="G9" s="17"/>
      <c r="H9" s="17"/>
      <c r="I9" s="17"/>
      <c r="J9" s="17"/>
      <c r="K9" s="17"/>
      <c r="L9" s="17"/>
      <c r="M9" s="17"/>
      <c r="N9" s="17"/>
      <c r="O9" s="17"/>
      <c r="P9" s="17"/>
      <c r="Q9" s="17"/>
      <c r="R9" s="17"/>
      <c r="S9" s="17"/>
      <c r="T9" s="17"/>
      <c r="U9" s="17"/>
      <c r="V9" s="17"/>
      <c r="W9" s="18"/>
    </row>
    <row r="10" spans="2:23" ht="18" customHeight="1" x14ac:dyDescent="0.25">
      <c r="B10" s="16" t="s">
        <v>21</v>
      </c>
      <c r="C10" s="17" t="s">
        <v>22</v>
      </c>
      <c r="D10" s="17"/>
      <c r="E10" s="17"/>
      <c r="F10" s="17"/>
      <c r="G10" s="17"/>
      <c r="H10" s="17"/>
      <c r="I10" s="17"/>
      <c r="J10" s="17"/>
      <c r="K10" s="17"/>
      <c r="L10" s="17"/>
      <c r="M10" s="17"/>
      <c r="N10" s="17"/>
      <c r="O10" s="17"/>
      <c r="P10" s="17"/>
      <c r="Q10" s="17"/>
      <c r="R10" s="17"/>
      <c r="S10" s="17"/>
      <c r="T10" s="17"/>
      <c r="U10" s="17"/>
      <c r="V10" s="17"/>
      <c r="W10" s="18"/>
    </row>
    <row r="11" spans="2:23" ht="18" customHeight="1" x14ac:dyDescent="0.3">
      <c r="B11" s="19" t="s">
        <v>23</v>
      </c>
      <c r="C11" s="20" t="s">
        <v>24</v>
      </c>
      <c r="D11" s="21"/>
      <c r="E11" s="21"/>
      <c r="F11" s="21"/>
      <c r="G11" s="21"/>
      <c r="H11" s="21"/>
      <c r="I11" s="21"/>
      <c r="J11" s="21"/>
      <c r="K11" s="21"/>
      <c r="L11" s="21"/>
      <c r="M11" s="21"/>
      <c r="N11" s="21"/>
      <c r="O11" s="21"/>
      <c r="P11" s="21"/>
      <c r="Q11" s="21"/>
      <c r="R11" s="21"/>
      <c r="S11" s="21"/>
      <c r="T11" s="21"/>
      <c r="U11" s="21"/>
      <c r="V11" s="21"/>
      <c r="W11" s="22"/>
    </row>
    <row r="12" spans="2:23" ht="18" customHeight="1" x14ac:dyDescent="0.3">
      <c r="B12" s="19" t="s">
        <v>25</v>
      </c>
      <c r="C12" s="20" t="s">
        <v>43</v>
      </c>
      <c r="D12" s="21"/>
      <c r="E12" s="21"/>
      <c r="F12" s="21"/>
      <c r="G12" s="21"/>
      <c r="H12" s="21"/>
      <c r="I12" s="21"/>
      <c r="J12" s="21"/>
      <c r="K12" s="21"/>
      <c r="L12" s="21"/>
      <c r="M12" s="21"/>
      <c r="N12" s="21"/>
      <c r="O12" s="21"/>
      <c r="P12" s="21"/>
      <c r="Q12" s="21"/>
      <c r="R12" s="21"/>
      <c r="S12" s="21"/>
      <c r="T12" s="21"/>
      <c r="U12" s="21"/>
      <c r="V12" s="21"/>
      <c r="W12" s="22"/>
    </row>
    <row r="13" spans="2:23" ht="39" customHeight="1" x14ac:dyDescent="0.3">
      <c r="B13" s="23" t="s">
        <v>26</v>
      </c>
      <c r="C13" s="75" t="s">
        <v>44</v>
      </c>
      <c r="D13" s="75"/>
      <c r="E13" s="75"/>
      <c r="F13" s="75"/>
      <c r="G13" s="75"/>
      <c r="H13" s="75"/>
      <c r="I13" s="75"/>
      <c r="J13" s="75"/>
      <c r="K13" s="75"/>
      <c r="L13" s="75"/>
      <c r="M13" s="75"/>
      <c r="N13" s="75"/>
      <c r="O13" s="75"/>
      <c r="P13" s="75"/>
      <c r="Q13" s="75"/>
      <c r="R13" s="75"/>
      <c r="S13" s="75"/>
      <c r="T13" s="75"/>
      <c r="U13" s="75"/>
      <c r="V13" s="21"/>
      <c r="W13" s="22"/>
    </row>
    <row r="14" spans="2:23" ht="18" customHeight="1" x14ac:dyDescent="0.3">
      <c r="B14" s="19" t="s">
        <v>27</v>
      </c>
      <c r="C14" s="20" t="s">
        <v>28</v>
      </c>
      <c r="D14" s="21"/>
      <c r="E14" s="21"/>
      <c r="F14" s="21"/>
      <c r="G14" s="21"/>
      <c r="H14" s="21"/>
      <c r="I14" s="21"/>
      <c r="J14" s="21"/>
      <c r="K14" s="21"/>
      <c r="L14" s="21"/>
      <c r="M14" s="21"/>
      <c r="N14" s="21"/>
      <c r="O14" s="21"/>
      <c r="P14" s="21"/>
      <c r="Q14" s="21"/>
      <c r="R14" s="21"/>
      <c r="S14" s="21"/>
      <c r="T14" s="21"/>
      <c r="U14" s="21"/>
      <c r="V14" s="21"/>
      <c r="W14" s="22"/>
    </row>
    <row r="15" spans="2:23" ht="18" customHeight="1" thickBot="1" x14ac:dyDescent="0.35">
      <c r="B15" s="19" t="s">
        <v>29</v>
      </c>
      <c r="C15" s="24" t="s">
        <v>30</v>
      </c>
      <c r="D15" s="21"/>
      <c r="E15" s="21"/>
      <c r="F15" s="21"/>
      <c r="G15" s="21"/>
      <c r="H15" s="21"/>
      <c r="I15" s="21"/>
      <c r="J15" s="21"/>
      <c r="K15" s="21"/>
      <c r="L15" s="21"/>
      <c r="M15" s="21"/>
      <c r="N15" s="21"/>
      <c r="O15" s="21"/>
      <c r="P15" s="21"/>
      <c r="Q15" s="21"/>
      <c r="R15" s="21"/>
      <c r="S15" s="21"/>
      <c r="T15" s="21"/>
      <c r="U15" s="21"/>
      <c r="V15" s="21"/>
      <c r="W15" s="22"/>
    </row>
    <row r="16" spans="2:23" ht="21.75" thickBot="1" x14ac:dyDescent="0.3">
      <c r="B16" s="56" t="s">
        <v>13</v>
      </c>
      <c r="C16" s="57"/>
      <c r="D16" s="57"/>
      <c r="E16" s="57"/>
      <c r="F16" s="57"/>
      <c r="G16" s="57"/>
      <c r="H16" s="57"/>
      <c r="I16" s="57"/>
      <c r="J16" s="57"/>
      <c r="K16" s="57"/>
      <c r="L16" s="57"/>
      <c r="M16" s="57"/>
      <c r="N16" s="57"/>
      <c r="O16" s="57"/>
      <c r="P16" s="57"/>
      <c r="Q16" s="57"/>
      <c r="R16" s="57"/>
      <c r="S16" s="57"/>
      <c r="T16" s="57"/>
      <c r="U16" s="57"/>
      <c r="V16" s="57"/>
      <c r="W16" s="58"/>
    </row>
    <row r="17" spans="2:23" ht="19.5" thickBot="1" x14ac:dyDescent="0.3">
      <c r="B17" s="25"/>
      <c r="C17" s="26"/>
      <c r="D17" s="26"/>
      <c r="E17" s="26"/>
      <c r="F17" s="26"/>
      <c r="G17" s="26"/>
      <c r="H17" s="26"/>
      <c r="I17" s="26"/>
      <c r="J17" s="26"/>
      <c r="K17" s="26"/>
      <c r="L17" s="26"/>
      <c r="M17" s="26"/>
      <c r="N17" s="26"/>
      <c r="O17" s="26"/>
      <c r="P17" s="26"/>
      <c r="Q17" s="26"/>
      <c r="R17" s="26"/>
      <c r="S17" s="26"/>
      <c r="T17" s="26"/>
      <c r="U17" s="26"/>
      <c r="V17" s="26"/>
      <c r="W17" s="27"/>
    </row>
    <row r="18" spans="2:23" ht="39.75" customHeight="1" thickBot="1" x14ac:dyDescent="0.3">
      <c r="B18" s="87" t="s">
        <v>34</v>
      </c>
      <c r="C18" s="88"/>
      <c r="D18" s="88"/>
      <c r="E18" s="88"/>
      <c r="F18" s="88"/>
      <c r="G18" s="88"/>
      <c r="H18" s="88"/>
      <c r="I18" s="88"/>
      <c r="J18" s="88"/>
      <c r="K18" s="88"/>
      <c r="L18" s="88"/>
      <c r="M18" s="88"/>
      <c r="N18" s="88"/>
      <c r="O18" s="88"/>
      <c r="P18" s="88"/>
      <c r="Q18" s="88"/>
      <c r="R18" s="88"/>
      <c r="S18" s="88"/>
      <c r="T18" s="88"/>
      <c r="U18" s="88"/>
      <c r="V18" s="88"/>
      <c r="W18" s="89"/>
    </row>
    <row r="19" spans="2:23" ht="50.25" customHeight="1" thickBot="1" x14ac:dyDescent="0.3">
      <c r="B19" s="90" t="s">
        <v>37</v>
      </c>
      <c r="C19" s="91"/>
      <c r="D19" s="91"/>
      <c r="E19" s="91"/>
      <c r="F19" s="91"/>
      <c r="G19" s="91"/>
      <c r="H19" s="91"/>
      <c r="I19" s="91"/>
      <c r="J19" s="91"/>
      <c r="K19" s="91"/>
      <c r="L19" s="91"/>
      <c r="M19" s="91"/>
      <c r="N19" s="91"/>
      <c r="O19" s="91"/>
      <c r="P19" s="91"/>
      <c r="Q19" s="91"/>
      <c r="R19" s="91"/>
      <c r="S19" s="91"/>
      <c r="T19" s="91"/>
      <c r="U19" s="91"/>
      <c r="V19" s="91"/>
      <c r="W19" s="92"/>
    </row>
    <row r="20" spans="2:23" ht="36.75" customHeight="1" x14ac:dyDescent="0.25">
      <c r="B20" s="59" t="s">
        <v>18</v>
      </c>
      <c r="C20" s="60"/>
      <c r="D20" s="60"/>
      <c r="E20" s="60"/>
      <c r="F20" s="60"/>
      <c r="G20" s="60"/>
      <c r="H20" s="60"/>
      <c r="I20" s="60"/>
      <c r="J20" s="60"/>
      <c r="K20" s="60"/>
      <c r="L20" s="60"/>
      <c r="M20" s="60"/>
      <c r="N20" s="60"/>
      <c r="O20" s="60"/>
      <c r="P20" s="60"/>
      <c r="Q20" s="60"/>
      <c r="R20" s="60"/>
      <c r="S20" s="60"/>
      <c r="T20" s="60"/>
      <c r="U20" s="60"/>
      <c r="V20" s="60"/>
      <c r="W20" s="61"/>
    </row>
    <row r="21" spans="2:23" ht="39.75" customHeight="1" thickBot="1" x14ac:dyDescent="0.3">
      <c r="B21" s="62"/>
      <c r="C21" s="63"/>
      <c r="D21" s="63"/>
      <c r="E21" s="63"/>
      <c r="F21" s="63"/>
      <c r="G21" s="63"/>
      <c r="H21" s="63"/>
      <c r="I21" s="63"/>
      <c r="J21" s="63"/>
      <c r="K21" s="63"/>
      <c r="L21" s="63"/>
      <c r="M21" s="63"/>
      <c r="N21" s="63"/>
      <c r="O21" s="63"/>
      <c r="P21" s="63"/>
      <c r="Q21" s="63"/>
      <c r="R21" s="63"/>
      <c r="S21" s="63"/>
      <c r="T21" s="63"/>
      <c r="U21" s="63"/>
      <c r="V21" s="63"/>
      <c r="W21" s="64"/>
    </row>
    <row r="22" spans="2:23" ht="13.5" customHeight="1" x14ac:dyDescent="0.5">
      <c r="B22" s="28"/>
      <c r="C22" s="29"/>
      <c r="D22" s="29"/>
      <c r="E22" s="29"/>
      <c r="F22" s="29"/>
      <c r="G22" s="29"/>
      <c r="H22" s="29"/>
      <c r="I22" s="29"/>
      <c r="J22" s="29"/>
      <c r="K22" s="29"/>
      <c r="L22" s="29"/>
      <c r="M22" s="29"/>
      <c r="N22" s="29"/>
      <c r="O22" s="29"/>
      <c r="P22" s="29"/>
      <c r="Q22" s="29"/>
      <c r="R22" s="29"/>
      <c r="S22" s="29"/>
      <c r="T22" s="29"/>
      <c r="U22" s="29"/>
      <c r="V22" s="29"/>
      <c r="W22" s="30"/>
    </row>
    <row r="23" spans="2:23" ht="13.5" customHeight="1" x14ac:dyDescent="0.5">
      <c r="B23" s="31"/>
      <c r="C23" s="32"/>
      <c r="D23" s="32"/>
      <c r="E23" s="32"/>
      <c r="F23" s="32"/>
      <c r="G23" s="32"/>
      <c r="H23" s="32"/>
      <c r="I23" s="32"/>
      <c r="J23" s="32"/>
      <c r="K23" s="32"/>
      <c r="L23" s="32"/>
      <c r="M23" s="32"/>
      <c r="N23" s="32"/>
      <c r="O23" s="32"/>
      <c r="P23" s="32"/>
      <c r="Q23" s="32"/>
      <c r="R23" s="32"/>
      <c r="S23" s="32"/>
      <c r="T23" s="32"/>
      <c r="U23" s="32"/>
      <c r="V23" s="32"/>
      <c r="W23" s="33"/>
    </row>
    <row r="24" spans="2:23" ht="69" customHeight="1" x14ac:dyDescent="0.3">
      <c r="B24" s="93" t="s">
        <v>39</v>
      </c>
      <c r="C24" s="94"/>
      <c r="D24" s="94"/>
      <c r="E24" s="94"/>
      <c r="F24" s="94"/>
      <c r="G24" s="94"/>
      <c r="H24" s="94"/>
      <c r="I24" s="94"/>
      <c r="J24" s="94"/>
      <c r="K24" s="94"/>
      <c r="L24" s="94"/>
      <c r="M24" s="94"/>
      <c r="N24" s="94"/>
      <c r="O24" s="94"/>
      <c r="P24" s="94"/>
      <c r="Q24" s="94"/>
      <c r="R24" s="94"/>
      <c r="S24" s="94"/>
      <c r="T24" s="94"/>
      <c r="U24" s="94"/>
      <c r="V24" s="94"/>
      <c r="W24" s="95"/>
    </row>
    <row r="25" spans="2:23" ht="38.25" customHeight="1" x14ac:dyDescent="0.25">
      <c r="B25" s="96" t="s">
        <v>40</v>
      </c>
      <c r="C25" s="97"/>
      <c r="D25" s="97"/>
      <c r="E25" s="97"/>
      <c r="F25" s="97"/>
      <c r="G25" s="97"/>
      <c r="H25" s="97"/>
      <c r="I25" s="97"/>
      <c r="J25" s="97"/>
      <c r="K25" s="97"/>
      <c r="L25" s="97"/>
      <c r="M25" s="97"/>
      <c r="N25" s="97"/>
      <c r="O25" s="97"/>
      <c r="P25" s="97"/>
      <c r="Q25" s="97"/>
      <c r="R25" s="97"/>
      <c r="S25" s="97"/>
      <c r="T25" s="97"/>
      <c r="U25" s="97"/>
      <c r="V25" s="97"/>
      <c r="W25" s="98"/>
    </row>
    <row r="26" spans="2:23" ht="45" customHeight="1" thickBot="1" x14ac:dyDescent="0.3">
      <c r="B26" s="84" t="s">
        <v>41</v>
      </c>
      <c r="C26" s="85"/>
      <c r="D26" s="85"/>
      <c r="E26" s="85"/>
      <c r="F26" s="85"/>
      <c r="G26" s="85"/>
      <c r="H26" s="85"/>
      <c r="I26" s="85"/>
      <c r="J26" s="85"/>
      <c r="K26" s="85"/>
      <c r="L26" s="85"/>
      <c r="M26" s="85"/>
      <c r="N26" s="85"/>
      <c r="O26" s="85"/>
      <c r="P26" s="85"/>
      <c r="Q26" s="85"/>
      <c r="R26" s="85"/>
      <c r="S26" s="85"/>
      <c r="T26" s="85"/>
      <c r="U26" s="85"/>
      <c r="V26" s="85"/>
      <c r="W26" s="86"/>
    </row>
    <row r="27" spans="2:23" ht="15.75" hidden="1" thickBot="1" x14ac:dyDescent="0.3">
      <c r="B27" s="79"/>
      <c r="C27" s="80"/>
      <c r="D27" s="80"/>
      <c r="E27" s="80"/>
      <c r="F27" s="80"/>
      <c r="G27" s="80"/>
      <c r="H27" s="80"/>
      <c r="I27" s="80"/>
      <c r="J27" s="80"/>
      <c r="K27" s="80"/>
      <c r="L27" s="80"/>
      <c r="M27" s="80"/>
      <c r="N27" s="80"/>
      <c r="O27" s="80"/>
      <c r="P27" s="80"/>
      <c r="Q27" s="80"/>
      <c r="R27" s="80"/>
      <c r="S27" s="80"/>
      <c r="T27" s="80"/>
      <c r="U27" s="80"/>
      <c r="V27" s="80"/>
      <c r="W27" s="81"/>
    </row>
    <row r="28" spans="2:23" ht="32.25" thickBot="1" x14ac:dyDescent="0.55000000000000004">
      <c r="D28" s="34" t="s">
        <v>31</v>
      </c>
      <c r="E28" s="35"/>
      <c r="F28" s="36"/>
      <c r="G28" s="36"/>
      <c r="H28" s="36"/>
      <c r="I28" s="36"/>
      <c r="J28" s="36"/>
      <c r="K28" s="36"/>
      <c r="L28" s="36"/>
      <c r="M28" s="36"/>
      <c r="N28" s="36"/>
      <c r="O28" s="36"/>
      <c r="P28" s="36"/>
      <c r="Q28" s="36"/>
      <c r="R28" s="36"/>
      <c r="S28" s="37"/>
      <c r="T28" s="37"/>
      <c r="U28" s="37"/>
      <c r="V28" s="38"/>
      <c r="W28" s="39"/>
    </row>
    <row r="29" spans="2:23" ht="63" customHeight="1" thickBot="1" x14ac:dyDescent="0.3">
      <c r="D29" s="55" t="s">
        <v>32</v>
      </c>
      <c r="E29" s="82" t="s">
        <v>48</v>
      </c>
      <c r="F29" s="82"/>
      <c r="G29" s="82"/>
      <c r="H29" s="82"/>
      <c r="I29" s="82"/>
      <c r="J29" s="82"/>
      <c r="K29" s="82"/>
      <c r="L29" s="82"/>
      <c r="M29" s="82"/>
      <c r="N29" s="82"/>
      <c r="O29" s="82"/>
      <c r="P29" s="82"/>
      <c r="Q29" s="82"/>
      <c r="R29" s="82"/>
      <c r="S29" s="82"/>
      <c r="T29" s="82"/>
      <c r="U29" s="82"/>
      <c r="V29" s="83"/>
      <c r="W29" s="39"/>
    </row>
    <row r="30" spans="2:23" ht="409.5" customHeight="1" x14ac:dyDescent="0.25">
      <c r="D30" s="40"/>
      <c r="V30" s="41"/>
      <c r="W30" s="39"/>
    </row>
    <row r="31" spans="2:23" ht="30.75" customHeight="1" thickBot="1" x14ac:dyDescent="0.3">
      <c r="D31" s="40"/>
      <c r="V31" s="41"/>
      <c r="W31" s="39"/>
    </row>
    <row r="32" spans="2:23" ht="72.75" customHeight="1" thickBot="1" x14ac:dyDescent="0.3">
      <c r="D32" s="55" t="s">
        <v>33</v>
      </c>
      <c r="E32" s="82" t="s">
        <v>49</v>
      </c>
      <c r="F32" s="82"/>
      <c r="G32" s="82"/>
      <c r="H32" s="82"/>
      <c r="I32" s="82"/>
      <c r="J32" s="82"/>
      <c r="K32" s="82"/>
      <c r="L32" s="82"/>
      <c r="M32" s="82"/>
      <c r="N32" s="82"/>
      <c r="O32" s="82"/>
      <c r="P32" s="82"/>
      <c r="Q32" s="82"/>
      <c r="R32" s="82"/>
      <c r="S32" s="82"/>
      <c r="T32" s="82"/>
      <c r="U32" s="82"/>
      <c r="V32" s="83"/>
    </row>
    <row r="33" spans="4:22" ht="35.1" customHeight="1" x14ac:dyDescent="0.25">
      <c r="D33" s="40"/>
      <c r="V33" s="41"/>
    </row>
    <row r="34" spans="4:22" ht="35.1" customHeight="1" x14ac:dyDescent="0.25">
      <c r="D34" s="40"/>
      <c r="V34" s="41"/>
    </row>
    <row r="35" spans="4:22" ht="35.1" customHeight="1" x14ac:dyDescent="0.25">
      <c r="D35" s="40"/>
      <c r="V35" s="41"/>
    </row>
    <row r="36" spans="4:22" ht="35.1" customHeight="1" x14ac:dyDescent="0.25">
      <c r="D36" s="40"/>
      <c r="V36" s="41"/>
    </row>
    <row r="37" spans="4:22" ht="35.1" customHeight="1" x14ac:dyDescent="0.25">
      <c r="D37" s="40"/>
      <c r="V37" s="41"/>
    </row>
    <row r="38" spans="4:22" ht="35.1" customHeight="1" x14ac:dyDescent="0.25">
      <c r="D38" s="40"/>
      <c r="V38" s="41"/>
    </row>
    <row r="39" spans="4:22" ht="35.1" customHeight="1" x14ac:dyDescent="0.25">
      <c r="D39" s="40"/>
      <c r="V39" s="41"/>
    </row>
    <row r="40" spans="4:22" ht="35.1" customHeight="1" thickBot="1" x14ac:dyDescent="0.3">
      <c r="D40" s="42"/>
      <c r="E40" s="43"/>
      <c r="F40" s="43"/>
      <c r="G40" s="43"/>
      <c r="H40" s="43"/>
      <c r="I40" s="43"/>
      <c r="J40" s="43"/>
      <c r="K40" s="43"/>
      <c r="L40" s="43"/>
      <c r="M40" s="43"/>
      <c r="N40" s="43"/>
      <c r="O40" s="43"/>
      <c r="P40" s="43"/>
      <c r="Q40" s="43"/>
      <c r="R40" s="43"/>
      <c r="S40" s="43"/>
      <c r="T40" s="43"/>
      <c r="U40" s="43"/>
      <c r="V40" s="44"/>
    </row>
    <row r="41" spans="4:22" ht="35.1" customHeight="1" x14ac:dyDescent="0.25"/>
    <row r="42" spans="4:22" ht="35.1" customHeight="1" x14ac:dyDescent="0.25"/>
    <row r="43" spans="4:22" ht="35.1" customHeight="1" x14ac:dyDescent="0.25"/>
    <row r="44" spans="4:22" ht="35.1" customHeight="1" x14ac:dyDescent="0.25"/>
    <row r="45" spans="4:22" ht="35.1" customHeight="1" x14ac:dyDescent="0.25"/>
    <row r="46" spans="4:22" ht="35.1" customHeight="1" x14ac:dyDescent="0.25"/>
    <row r="47" spans="4:22" ht="35.1" customHeight="1" x14ac:dyDescent="0.25"/>
    <row r="48" spans="4:22" ht="35.1" customHeight="1" x14ac:dyDescent="0.25"/>
    <row r="49" ht="35.1" customHeight="1" x14ac:dyDescent="0.25"/>
    <row r="50" ht="35.1" customHeight="1" x14ac:dyDescent="0.25"/>
    <row r="51" ht="35.1" customHeight="1" x14ac:dyDescent="0.25"/>
    <row r="52" ht="35.1" customHeight="1" x14ac:dyDescent="0.25"/>
    <row r="53" ht="35.1" customHeight="1" x14ac:dyDescent="0.25"/>
    <row r="54" ht="35.1" customHeight="1" x14ac:dyDescent="0.25"/>
    <row r="55" ht="35.1" customHeight="1" x14ac:dyDescent="0.25"/>
    <row r="56" ht="35.1" customHeight="1" x14ac:dyDescent="0.25"/>
    <row r="57" ht="35.1" customHeight="1" x14ac:dyDescent="0.25"/>
    <row r="58" ht="35.1" customHeight="1" x14ac:dyDescent="0.25"/>
    <row r="59" ht="35.1" customHeight="1" x14ac:dyDescent="0.25"/>
    <row r="60" ht="35.1" customHeight="1" x14ac:dyDescent="0.25"/>
    <row r="61" ht="35.1" customHeight="1" x14ac:dyDescent="0.25"/>
    <row r="62" ht="35.1" customHeight="1" x14ac:dyDescent="0.25"/>
    <row r="63" ht="35.1" customHeight="1" x14ac:dyDescent="0.25"/>
    <row r="64" ht="35.1"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35.1" customHeight="1" x14ac:dyDescent="0.25"/>
    <row r="79" ht="35.1" customHeight="1" x14ac:dyDescent="0.25"/>
    <row r="80" ht="35.1" customHeight="1" x14ac:dyDescent="0.25"/>
    <row r="81" ht="35.1" customHeight="1" x14ac:dyDescent="0.25"/>
    <row r="82" ht="35.1" customHeight="1" x14ac:dyDescent="0.25"/>
    <row r="83" ht="35.1" customHeight="1" x14ac:dyDescent="0.25"/>
    <row r="84" ht="35.1" customHeight="1" x14ac:dyDescent="0.25"/>
    <row r="85" ht="35.1" customHeight="1" x14ac:dyDescent="0.25"/>
    <row r="86" ht="35.1" customHeight="1" x14ac:dyDescent="0.25"/>
    <row r="87" ht="35.1" customHeight="1" x14ac:dyDescent="0.25"/>
    <row r="88" ht="35.1" customHeight="1" x14ac:dyDescent="0.25"/>
    <row r="89" ht="35.1" customHeight="1" x14ac:dyDescent="0.25"/>
    <row r="90" ht="35.1" customHeight="1" x14ac:dyDescent="0.25"/>
    <row r="91" ht="35.1" customHeight="1" x14ac:dyDescent="0.25"/>
    <row r="92" ht="35.1" customHeight="1" x14ac:dyDescent="0.25"/>
    <row r="93" ht="35.1" customHeight="1" x14ac:dyDescent="0.25"/>
    <row r="94" ht="35.1" customHeight="1" x14ac:dyDescent="0.25"/>
    <row r="95" ht="35.1" customHeight="1" x14ac:dyDescent="0.25"/>
    <row r="96" ht="35.1" customHeight="1" x14ac:dyDescent="0.25"/>
    <row r="97" ht="35.1" customHeight="1" x14ac:dyDescent="0.25"/>
    <row r="98" ht="35.1" customHeight="1" x14ac:dyDescent="0.25"/>
    <row r="99" ht="35.1" customHeight="1" x14ac:dyDescent="0.25"/>
    <row r="100" ht="35.1" customHeight="1" x14ac:dyDescent="0.25"/>
    <row r="101" ht="35.1" customHeight="1" x14ac:dyDescent="0.25"/>
    <row r="102" ht="35.1" customHeight="1" x14ac:dyDescent="0.25"/>
    <row r="103" ht="35.1" customHeight="1" x14ac:dyDescent="0.25"/>
    <row r="104" ht="35.1" customHeight="1" x14ac:dyDescent="0.25"/>
    <row r="105" ht="35.1" customHeight="1" x14ac:dyDescent="0.25"/>
    <row r="106" ht="35.1" customHeight="1" x14ac:dyDescent="0.25"/>
    <row r="107" ht="35.1" customHeight="1" x14ac:dyDescent="0.25"/>
    <row r="108" ht="35.1" customHeight="1" x14ac:dyDescent="0.25"/>
    <row r="109" ht="35.1" customHeight="1" x14ac:dyDescent="0.25"/>
    <row r="110" ht="35.1" customHeight="1" x14ac:dyDescent="0.25"/>
    <row r="111" ht="35.1" customHeight="1" x14ac:dyDescent="0.25"/>
    <row r="112" ht="35.1" customHeight="1" x14ac:dyDescent="0.25"/>
    <row r="113" ht="35.1" customHeight="1" x14ac:dyDescent="0.25"/>
    <row r="114" ht="35.1" customHeight="1" x14ac:dyDescent="0.25"/>
    <row r="115" ht="35.1" customHeight="1" x14ac:dyDescent="0.25"/>
    <row r="116" ht="35.1" customHeight="1" x14ac:dyDescent="0.25"/>
    <row r="117" ht="35.1" customHeight="1" x14ac:dyDescent="0.25"/>
    <row r="118" ht="35.1" customHeight="1" x14ac:dyDescent="0.25"/>
    <row r="119" ht="35.1" customHeight="1" x14ac:dyDescent="0.25"/>
    <row r="120" ht="35.1" customHeight="1" x14ac:dyDescent="0.25"/>
    <row r="121" ht="35.1" customHeight="1" x14ac:dyDescent="0.25"/>
    <row r="122" ht="35.1" customHeight="1" x14ac:dyDescent="0.25"/>
    <row r="123" ht="35.1" customHeight="1" x14ac:dyDescent="0.25"/>
    <row r="124" ht="35.1" customHeight="1" x14ac:dyDescent="0.25"/>
    <row r="125" ht="35.1" customHeight="1" x14ac:dyDescent="0.25"/>
    <row r="126" ht="35.1" customHeight="1" x14ac:dyDescent="0.25"/>
    <row r="127" ht="35.1" customHeight="1" x14ac:dyDescent="0.25"/>
    <row r="128" ht="35.1" customHeight="1" x14ac:dyDescent="0.25"/>
    <row r="129" ht="35.1" customHeight="1" x14ac:dyDescent="0.25"/>
    <row r="130" ht="35.1" customHeight="1" x14ac:dyDescent="0.25"/>
    <row r="131" ht="35.1" customHeight="1" x14ac:dyDescent="0.25"/>
    <row r="132" ht="35.1" customHeight="1" x14ac:dyDescent="0.25"/>
    <row r="133" ht="35.1" customHeight="1" x14ac:dyDescent="0.25"/>
    <row r="134" ht="35.1" customHeight="1" x14ac:dyDescent="0.25"/>
    <row r="135" ht="35.1" customHeight="1" x14ac:dyDescent="0.25"/>
    <row r="136" ht="35.1" customHeight="1" x14ac:dyDescent="0.25"/>
    <row r="137" ht="35.1" customHeight="1" x14ac:dyDescent="0.25"/>
    <row r="138" ht="35.1" customHeight="1" x14ac:dyDescent="0.25"/>
    <row r="139" ht="35.1" customHeight="1" x14ac:dyDescent="0.25"/>
    <row r="140" ht="35.1" customHeight="1" x14ac:dyDescent="0.25"/>
    <row r="141" ht="35.1" customHeight="1" x14ac:dyDescent="0.25"/>
    <row r="142" ht="35.1" customHeight="1" x14ac:dyDescent="0.25"/>
    <row r="143" ht="35.1" customHeight="1" x14ac:dyDescent="0.25"/>
    <row r="144" ht="35.1" customHeight="1" x14ac:dyDescent="0.25"/>
    <row r="145" ht="35.1" customHeight="1" x14ac:dyDescent="0.25"/>
    <row r="146" ht="35.1" customHeight="1" x14ac:dyDescent="0.25"/>
    <row r="147" ht="35.1" customHeight="1" x14ac:dyDescent="0.25"/>
    <row r="148" ht="35.1" customHeight="1" x14ac:dyDescent="0.25"/>
    <row r="149" ht="35.1" customHeight="1" x14ac:dyDescent="0.25"/>
    <row r="150" ht="35.1" customHeight="1" x14ac:dyDescent="0.25"/>
    <row r="151" ht="35.1" customHeight="1" x14ac:dyDescent="0.25"/>
    <row r="152" ht="35.1" customHeight="1" x14ac:dyDescent="0.25"/>
    <row r="153" ht="35.1" customHeight="1" x14ac:dyDescent="0.25"/>
    <row r="154" ht="35.1" customHeight="1" x14ac:dyDescent="0.25"/>
    <row r="155" ht="35.1" customHeight="1" x14ac:dyDescent="0.25"/>
    <row r="156" ht="35.1" customHeight="1" x14ac:dyDescent="0.25"/>
    <row r="157" ht="35.1" customHeight="1" x14ac:dyDescent="0.25"/>
    <row r="158" ht="35.1" customHeight="1" x14ac:dyDescent="0.25"/>
    <row r="159" ht="35.1" customHeight="1" x14ac:dyDescent="0.25"/>
    <row r="160" ht="35.1" customHeight="1" x14ac:dyDescent="0.25"/>
    <row r="161" ht="35.1" customHeight="1" x14ac:dyDescent="0.25"/>
    <row r="162" ht="35.1" customHeight="1" x14ac:dyDescent="0.25"/>
    <row r="163" ht="35.1" customHeight="1" x14ac:dyDescent="0.25"/>
    <row r="164" ht="35.1" customHeight="1" x14ac:dyDescent="0.25"/>
    <row r="165" ht="35.1" customHeight="1" x14ac:dyDescent="0.25"/>
    <row r="166" ht="35.1"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sheetData>
  <sheetProtection algorithmName="SHA-512" hashValue="k22ddQriMZrMsCfLU3ASRSMU6g7BM/Yp14kfLtxEUkTgY3brov/Qe805ZDxBlrjXNo0PYLKILo7ZBc79Pkep7g==" saltValue="mOHUUdGUi1reDvjCcEdVtQ==" spinCount="100000" sheet="1" objects="1" scenarios="1"/>
  <mergeCells count="16">
    <mergeCell ref="B27:W27"/>
    <mergeCell ref="E29:V29"/>
    <mergeCell ref="E32:V32"/>
    <mergeCell ref="B26:W26"/>
    <mergeCell ref="B18:W18"/>
    <mergeCell ref="B19:W19"/>
    <mergeCell ref="B24:W24"/>
    <mergeCell ref="B25:W25"/>
    <mergeCell ref="B16:W16"/>
    <mergeCell ref="B20:W21"/>
    <mergeCell ref="B2:V2"/>
    <mergeCell ref="B3:V3"/>
    <mergeCell ref="B4:S4"/>
    <mergeCell ref="B8:W8"/>
    <mergeCell ref="C13:U13"/>
    <mergeCell ref="B6:T6"/>
  </mergeCells>
  <pageMargins left="0.7" right="0.7" top="0.75" bottom="0.75" header="0.3" footer="0.3"/>
  <pageSetup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151E2-CE5F-4A3B-8040-F3DCF164D009}">
  <dimension ref="A2:Q650"/>
  <sheetViews>
    <sheetView showGridLines="0" tabSelected="1" zoomScale="70" zoomScaleNormal="70" workbookViewId="0">
      <pane xSplit="9" ySplit="10" topLeftCell="J11" activePane="bottomRight" state="frozen"/>
      <selection pane="topRight" activeCell="J1" sqref="J1"/>
      <selection pane="bottomLeft" activeCell="A11" sqref="A11"/>
      <selection pane="bottomRight" activeCell="C8" sqref="C8"/>
    </sheetView>
  </sheetViews>
  <sheetFormatPr defaultRowHeight="18.75" x14ac:dyDescent="0.3"/>
  <cols>
    <col min="1" max="1" width="3.42578125" style="1" customWidth="1"/>
    <col min="2" max="2" width="25.7109375" style="6" customWidth="1"/>
    <col min="3" max="3" width="25.5703125" style="7" customWidth="1"/>
    <col min="4" max="4" width="42.140625" style="12" customWidth="1"/>
    <col min="5" max="5" width="29.85546875" style="8" customWidth="1"/>
    <col min="6" max="6" width="18.42578125" style="8" hidden="1" customWidth="1"/>
    <col min="7" max="7" width="22.85546875" style="8" customWidth="1"/>
    <col min="8" max="8" width="24.140625" style="1" customWidth="1"/>
    <col min="9" max="9" width="26.42578125" style="1" customWidth="1"/>
    <col min="10" max="10" width="21.140625" style="1" customWidth="1"/>
    <col min="11" max="11" width="18.42578125" style="2" customWidth="1"/>
    <col min="12" max="12" width="9.42578125" style="1" customWidth="1"/>
    <col min="13" max="13" width="5.5703125" style="1" customWidth="1"/>
    <col min="14" max="14" width="45.42578125" style="8" customWidth="1"/>
    <col min="15" max="15" width="25.5703125" style="7" hidden="1" customWidth="1"/>
    <col min="16" max="16" width="72" style="1" customWidth="1"/>
    <col min="17" max="17" width="15.7109375" hidden="1" customWidth="1"/>
  </cols>
  <sheetData>
    <row r="2" spans="2:17" x14ac:dyDescent="0.3">
      <c r="Q2" s="45">
        <v>33420</v>
      </c>
    </row>
    <row r="3" spans="2:17" ht="19.5" thickBot="1" x14ac:dyDescent="0.35">
      <c r="Q3" s="46">
        <v>1991</v>
      </c>
    </row>
    <row r="4" spans="2:17" ht="45.75" customHeight="1" thickBot="1" x14ac:dyDescent="0.35">
      <c r="D4" s="47" t="s">
        <v>3</v>
      </c>
      <c r="G4" s="48" t="s">
        <v>7</v>
      </c>
      <c r="I4" s="48" t="s">
        <v>5</v>
      </c>
      <c r="K4" s="1"/>
      <c r="L4" s="2"/>
      <c r="N4" s="1"/>
      <c r="O4" s="8"/>
      <c r="P4" s="7"/>
      <c r="Q4" s="1"/>
    </row>
    <row r="5" spans="2:17" ht="60.75" customHeight="1" thickBot="1" x14ac:dyDescent="0.35">
      <c r="D5" s="133" t="s">
        <v>4</v>
      </c>
      <c r="G5" s="4">
        <v>0.08</v>
      </c>
      <c r="I5" s="5">
        <f>IF(G5&lt;=0,0,IF(G5&gt;5.34%,G5,IF(AND(G5&gt;4%,4.1%,4.2%,4.3%,4.4%,4.5%,4.6%,4.7%,4.8%,4.9%,5%,5.1%,5.2%,5.3%),4%,MAX(G5))))</f>
        <v>0.08</v>
      </c>
      <c r="K5" s="1"/>
      <c r="L5" s="2"/>
      <c r="N5" s="3"/>
      <c r="O5" s="10"/>
      <c r="P5" s="7"/>
      <c r="Q5" s="3"/>
    </row>
    <row r="6" spans="2:17" ht="34.5" customHeight="1" thickBot="1" x14ac:dyDescent="0.35">
      <c r="G6" s="9"/>
      <c r="M6" s="3"/>
      <c r="N6" s="10"/>
      <c r="P6" s="3"/>
    </row>
    <row r="7" spans="2:17" ht="66.95" customHeight="1" thickTop="1" thickBot="1" x14ac:dyDescent="0.35">
      <c r="D7" s="49" t="s">
        <v>11</v>
      </c>
      <c r="M7" s="11"/>
      <c r="N7" s="99" t="s">
        <v>35</v>
      </c>
      <c r="P7" s="11"/>
      <c r="Q7" s="11"/>
    </row>
    <row r="8" spans="2:17" ht="45.75" customHeight="1" thickBot="1" x14ac:dyDescent="0.35">
      <c r="D8" s="132">
        <v>2024</v>
      </c>
      <c r="J8" s="2"/>
      <c r="M8" s="11"/>
      <c r="N8" s="100"/>
      <c r="P8" s="11"/>
      <c r="Q8" s="11"/>
    </row>
    <row r="9" spans="2:17" ht="57.75" customHeight="1" thickBot="1" x14ac:dyDescent="0.35">
      <c r="E9" s="101" t="s">
        <v>42</v>
      </c>
      <c r="H9" s="102">
        <f>D8-1</f>
        <v>2023</v>
      </c>
      <c r="I9" s="102">
        <f>D8-1</f>
        <v>2023</v>
      </c>
      <c r="J9" s="102">
        <f>D8</f>
        <v>2024</v>
      </c>
      <c r="K9" s="102">
        <f>D8</f>
        <v>2024</v>
      </c>
      <c r="M9" s="11"/>
      <c r="N9" s="100"/>
      <c r="P9" s="11"/>
      <c r="Q9" s="11"/>
    </row>
    <row r="10" spans="2:17" ht="108.75" customHeight="1" thickBot="1" x14ac:dyDescent="0.3">
      <c r="B10" s="134" t="s">
        <v>12</v>
      </c>
      <c r="C10" s="135" t="s">
        <v>8</v>
      </c>
      <c r="D10" s="136" t="s">
        <v>9</v>
      </c>
      <c r="E10" s="127" t="s">
        <v>36</v>
      </c>
      <c r="F10" s="50" t="s">
        <v>0</v>
      </c>
      <c r="G10" s="50" t="s">
        <v>1</v>
      </c>
      <c r="H10" s="50" t="s">
        <v>14</v>
      </c>
      <c r="I10" s="50" t="s">
        <v>17</v>
      </c>
      <c r="J10" s="50" t="s">
        <v>16</v>
      </c>
      <c r="K10" s="137" t="s">
        <v>15</v>
      </c>
      <c r="N10" s="129" t="s">
        <v>38</v>
      </c>
      <c r="O10" s="130" t="s">
        <v>8</v>
      </c>
      <c r="P10" s="131" t="s">
        <v>47</v>
      </c>
    </row>
    <row r="11" spans="2:17" x14ac:dyDescent="0.3">
      <c r="B11" s="119"/>
      <c r="C11" s="120" t="str">
        <f>IFERROR(IF(B11="","",IF(B11&lt;$Q$2,$Q$3,O11)),"")</f>
        <v/>
      </c>
      <c r="D11" s="121"/>
      <c r="E11" s="122"/>
      <c r="F11" s="123" t="str">
        <f>IF(E11="","",IFERROR(ROUND(IF(E11&gt;1250,1250,E11),2),""))</f>
        <v/>
      </c>
      <c r="G11" s="124" t="str">
        <f>IFERROR(ROUND(IF(F11&lt;=0,"",F11),2),"")</f>
        <v/>
      </c>
      <c r="H11" s="122"/>
      <c r="I11" s="125" t="str">
        <f>IF(H11="","",H11-E11)</f>
        <v/>
      </c>
      <c r="J11" s="126" t="str">
        <f>IFERROR(IF($B11&lt;&gt;"",ROUND(IF(AND($I$5&gt;=0,O11&gt;D$8),0,(G11+I11)*$I$5),2),""),0)</f>
        <v/>
      </c>
      <c r="K11" s="126" t="str">
        <f>IFERROR(ROUND(IF(H11="","",H11+J11),2),"")</f>
        <v/>
      </c>
      <c r="L11" s="2"/>
      <c r="N11" s="128" t="str">
        <f>K11</f>
        <v/>
      </c>
      <c r="O11" s="116" t="str">
        <f t="shared" ref="O11:O74" si="0">IFERROR(IF($B11&lt;&gt;"",IF(MONTH(B11)&lt;7,YEAR(B11)+2,YEAR(B11)+3),""),"")</f>
        <v/>
      </c>
      <c r="P11" s="53"/>
    </row>
    <row r="12" spans="2:17" x14ac:dyDescent="0.3">
      <c r="B12" s="103"/>
      <c r="C12" s="104" t="str">
        <f t="shared" ref="C12:C75" si="1">IFERROR(IF(B12="","",IF(B12&lt;$Q$2,$Q$3,O12)),"")</f>
        <v/>
      </c>
      <c r="D12" s="105"/>
      <c r="E12" s="106"/>
      <c r="F12" s="107" t="str">
        <f>IF(E12="","",IFERROR(ROUND(IF(E12&gt;1250,1250,E12),2),""))</f>
        <v/>
      </c>
      <c r="G12" s="108" t="str">
        <f t="shared" ref="G12:G74" si="2">IFERROR(ROUND(IF(F12&lt;=0,"",F12),2),"")</f>
        <v/>
      </c>
      <c r="H12" s="106"/>
      <c r="I12" s="109" t="str">
        <f t="shared" ref="I12:I75" si="3">IF(H12="","",H12-E12)</f>
        <v/>
      </c>
      <c r="J12" s="110" t="str">
        <f>IFERROR(IF($B12&lt;&gt;"",ROUND(IF(AND($I$5&gt;=0,O12&gt;D$8),0,(G12+I12)*$I$5),2),""),0)</f>
        <v/>
      </c>
      <c r="K12" s="110" t="str">
        <f t="shared" ref="K12:K75" si="4">IFERROR(ROUND(IF(H12="","",H12+J12),2),"")</f>
        <v/>
      </c>
      <c r="L12" s="2"/>
      <c r="N12" s="118" t="str">
        <f t="shared" ref="N12:N74" si="5">K12</f>
        <v/>
      </c>
      <c r="O12" s="116" t="str">
        <f t="shared" si="0"/>
        <v/>
      </c>
      <c r="P12" s="53"/>
    </row>
    <row r="13" spans="2:17" x14ac:dyDescent="0.3">
      <c r="B13" s="103"/>
      <c r="C13" s="104" t="str">
        <f t="shared" si="1"/>
        <v/>
      </c>
      <c r="D13" s="105"/>
      <c r="E13" s="106"/>
      <c r="F13" s="107" t="str">
        <f t="shared" ref="F13:F75" si="6">IF(E13="","",IFERROR(ROUND(IF(E13&gt;1250,1250,E13),2),""))</f>
        <v/>
      </c>
      <c r="G13" s="108" t="str">
        <f t="shared" si="2"/>
        <v/>
      </c>
      <c r="H13" s="106"/>
      <c r="I13" s="109" t="str">
        <f t="shared" si="3"/>
        <v/>
      </c>
      <c r="J13" s="110" t="str">
        <f>IFERROR(IF($B13&lt;&gt;"",ROUND(IF(AND($I$5&gt;=0,O13&gt;D$8),0,(G13+I13)*$I$5),2),""),0)</f>
        <v/>
      </c>
      <c r="K13" s="110" t="str">
        <f t="shared" si="4"/>
        <v/>
      </c>
      <c r="L13" s="2"/>
      <c r="N13" s="118" t="str">
        <f t="shared" si="5"/>
        <v/>
      </c>
      <c r="O13" s="116" t="str">
        <f t="shared" si="0"/>
        <v/>
      </c>
      <c r="P13" s="53"/>
    </row>
    <row r="14" spans="2:17" x14ac:dyDescent="0.3">
      <c r="B14" s="103"/>
      <c r="C14" s="104" t="str">
        <f t="shared" si="1"/>
        <v/>
      </c>
      <c r="D14" s="105"/>
      <c r="E14" s="106"/>
      <c r="F14" s="107" t="str">
        <f>IF(E14="","",IFERROR(ROUND(IF(E14&gt;1250,1250,E14),2),""))</f>
        <v/>
      </c>
      <c r="G14" s="108" t="str">
        <f>IFERROR(ROUND(IF(F14&lt;=0,"",F14),2),"")</f>
        <v/>
      </c>
      <c r="H14" s="106"/>
      <c r="I14" s="109" t="str">
        <f t="shared" si="3"/>
        <v/>
      </c>
      <c r="J14" s="110" t="str">
        <f>IFERROR(IF($B14&lt;&gt;"",ROUND(IF(AND($I$5&gt;=0,O14&gt;D$8),0,(G14+I14)*$I$5),2),""),0)</f>
        <v/>
      </c>
      <c r="K14" s="110" t="str">
        <f t="shared" si="4"/>
        <v/>
      </c>
      <c r="L14" s="2"/>
      <c r="N14" s="118" t="str">
        <f>K14</f>
        <v/>
      </c>
      <c r="O14" s="116" t="str">
        <f t="shared" si="0"/>
        <v/>
      </c>
      <c r="P14" s="53"/>
    </row>
    <row r="15" spans="2:17" x14ac:dyDescent="0.3">
      <c r="B15" s="103"/>
      <c r="C15" s="104" t="str">
        <f t="shared" si="1"/>
        <v/>
      </c>
      <c r="D15" s="105"/>
      <c r="E15" s="106"/>
      <c r="F15" s="107" t="str">
        <f t="shared" si="6"/>
        <v/>
      </c>
      <c r="G15" s="108" t="str">
        <f t="shared" si="2"/>
        <v/>
      </c>
      <c r="H15" s="106"/>
      <c r="I15" s="109" t="str">
        <f t="shared" si="3"/>
        <v/>
      </c>
      <c r="J15" s="110" t="str">
        <f>IFERROR(IF($B15&lt;&gt;"",ROUND(IF(AND($I$5&gt;=0,O15&gt;D$8),0,(G15+I15)*$I$5),2),""),0)</f>
        <v/>
      </c>
      <c r="K15" s="110" t="str">
        <f t="shared" si="4"/>
        <v/>
      </c>
      <c r="L15" s="2"/>
      <c r="N15" s="118" t="str">
        <f t="shared" si="5"/>
        <v/>
      </c>
      <c r="O15" s="116" t="str">
        <f t="shared" si="0"/>
        <v/>
      </c>
      <c r="P15" s="53"/>
    </row>
    <row r="16" spans="2:17" x14ac:dyDescent="0.3">
      <c r="B16" s="103"/>
      <c r="C16" s="104" t="str">
        <f t="shared" si="1"/>
        <v/>
      </c>
      <c r="D16" s="105"/>
      <c r="E16" s="106"/>
      <c r="F16" s="107" t="str">
        <f t="shared" si="6"/>
        <v/>
      </c>
      <c r="G16" s="108" t="str">
        <f t="shared" si="2"/>
        <v/>
      </c>
      <c r="H16" s="111"/>
      <c r="I16" s="109" t="str">
        <f t="shared" si="3"/>
        <v/>
      </c>
      <c r="J16" s="110" t="str">
        <f>IFERROR(IF($B16&lt;&gt;"",ROUND(IF(AND($I$5&gt;=0,O16&gt;D$8),0,(G16+I16)*$I$5),2),""),0)</f>
        <v/>
      </c>
      <c r="K16" s="110" t="str">
        <f t="shared" si="4"/>
        <v/>
      </c>
      <c r="L16" s="2"/>
      <c r="N16" s="118" t="str">
        <f t="shared" si="5"/>
        <v/>
      </c>
      <c r="O16" s="116" t="str">
        <f t="shared" si="0"/>
        <v/>
      </c>
      <c r="P16" s="53"/>
    </row>
    <row r="17" spans="2:16" x14ac:dyDescent="0.3">
      <c r="B17" s="103"/>
      <c r="C17" s="104" t="str">
        <f t="shared" si="1"/>
        <v/>
      </c>
      <c r="D17" s="105"/>
      <c r="E17" s="106"/>
      <c r="F17" s="107" t="str">
        <f t="shared" si="6"/>
        <v/>
      </c>
      <c r="G17" s="108" t="str">
        <f t="shared" si="2"/>
        <v/>
      </c>
      <c r="H17" s="111"/>
      <c r="I17" s="109" t="str">
        <f t="shared" si="3"/>
        <v/>
      </c>
      <c r="J17" s="110" t="str">
        <f>IFERROR(IF($B17&lt;&gt;"",ROUND(IF(AND($I$5&gt;=0,O17&gt;D$8),0,(G17+I17)*$I$5),2),""),0)</f>
        <v/>
      </c>
      <c r="K17" s="110" t="str">
        <f t="shared" si="4"/>
        <v/>
      </c>
      <c r="L17" s="2"/>
      <c r="N17" s="118" t="str">
        <f t="shared" si="5"/>
        <v/>
      </c>
      <c r="O17" s="116" t="str">
        <f t="shared" si="0"/>
        <v/>
      </c>
      <c r="P17" s="53"/>
    </row>
    <row r="18" spans="2:16" x14ac:dyDescent="0.3">
      <c r="B18" s="103"/>
      <c r="C18" s="104" t="str">
        <f t="shared" si="1"/>
        <v/>
      </c>
      <c r="D18" s="112"/>
      <c r="E18" s="113"/>
      <c r="F18" s="107" t="str">
        <f t="shared" si="6"/>
        <v/>
      </c>
      <c r="G18" s="108" t="str">
        <f t="shared" si="2"/>
        <v/>
      </c>
      <c r="H18" s="113"/>
      <c r="I18" s="109" t="str">
        <f t="shared" si="3"/>
        <v/>
      </c>
      <c r="J18" s="110" t="str">
        <f>IFERROR(IF($B18&lt;&gt;"",ROUND(IF(AND($I$5&gt;=0,O18&gt;D$8),0,(G18+I18)*$I$5),2),""),0)</f>
        <v/>
      </c>
      <c r="K18" s="110" t="str">
        <f t="shared" si="4"/>
        <v/>
      </c>
      <c r="L18" s="2"/>
      <c r="N18" s="118" t="str">
        <f t="shared" si="5"/>
        <v/>
      </c>
      <c r="O18" s="116" t="str">
        <f t="shared" si="0"/>
        <v/>
      </c>
      <c r="P18" s="53"/>
    </row>
    <row r="19" spans="2:16" x14ac:dyDescent="0.3">
      <c r="B19" s="103"/>
      <c r="C19" s="104" t="str">
        <f t="shared" si="1"/>
        <v/>
      </c>
      <c r="D19" s="112"/>
      <c r="E19" s="113"/>
      <c r="F19" s="107" t="str">
        <f t="shared" si="6"/>
        <v/>
      </c>
      <c r="G19" s="108" t="str">
        <f t="shared" si="2"/>
        <v/>
      </c>
      <c r="H19" s="113"/>
      <c r="I19" s="109" t="str">
        <f t="shared" si="3"/>
        <v/>
      </c>
      <c r="J19" s="110" t="str">
        <f>IFERROR(IF($B19&lt;&gt;"",ROUND(IF(AND($I$5&gt;=0,O19&gt;D$8),0,(G19+I19)*$I$5),2),""),0)</f>
        <v/>
      </c>
      <c r="K19" s="110" t="str">
        <f t="shared" si="4"/>
        <v/>
      </c>
      <c r="N19" s="118" t="str">
        <f t="shared" si="5"/>
        <v/>
      </c>
      <c r="O19" s="116" t="str">
        <f t="shared" si="0"/>
        <v/>
      </c>
      <c r="P19" s="53"/>
    </row>
    <row r="20" spans="2:16" x14ac:dyDescent="0.3">
      <c r="B20" s="103"/>
      <c r="C20" s="104" t="str">
        <f t="shared" si="1"/>
        <v/>
      </c>
      <c r="D20" s="112"/>
      <c r="E20" s="113"/>
      <c r="F20" s="107" t="str">
        <f t="shared" si="6"/>
        <v/>
      </c>
      <c r="G20" s="108" t="str">
        <f t="shared" si="2"/>
        <v/>
      </c>
      <c r="H20" s="113"/>
      <c r="I20" s="109" t="str">
        <f t="shared" si="3"/>
        <v/>
      </c>
      <c r="J20" s="110" t="str">
        <f>IFERROR(IF($B20&lt;&gt;"",ROUND(IF(AND($I$5&gt;=0,O20&gt;D$8),0,(G20+I20)*$I$5),2),""),0)</f>
        <v/>
      </c>
      <c r="K20" s="110" t="str">
        <f t="shared" si="4"/>
        <v/>
      </c>
      <c r="N20" s="118" t="str">
        <f t="shared" si="5"/>
        <v/>
      </c>
      <c r="O20" s="116" t="str">
        <f t="shared" si="0"/>
        <v/>
      </c>
      <c r="P20" s="53"/>
    </row>
    <row r="21" spans="2:16" x14ac:dyDescent="0.3">
      <c r="B21" s="103"/>
      <c r="C21" s="104" t="str">
        <f t="shared" si="1"/>
        <v/>
      </c>
      <c r="D21" s="112"/>
      <c r="E21" s="113"/>
      <c r="F21" s="107" t="str">
        <f t="shared" si="6"/>
        <v/>
      </c>
      <c r="G21" s="108" t="str">
        <f t="shared" si="2"/>
        <v/>
      </c>
      <c r="H21" s="113"/>
      <c r="I21" s="109" t="str">
        <f t="shared" si="3"/>
        <v/>
      </c>
      <c r="J21" s="110" t="str">
        <f>IFERROR(IF($B21&lt;&gt;"",ROUND(IF(AND($I$5&gt;=0,O21&gt;D$8),0,(G21+I21)*$I$5),2),""),0)</f>
        <v/>
      </c>
      <c r="K21" s="110" t="str">
        <f t="shared" si="4"/>
        <v/>
      </c>
      <c r="N21" s="118" t="str">
        <f t="shared" si="5"/>
        <v/>
      </c>
      <c r="O21" s="116" t="str">
        <f t="shared" si="0"/>
        <v/>
      </c>
      <c r="P21" s="53"/>
    </row>
    <row r="22" spans="2:16" x14ac:dyDescent="0.3">
      <c r="B22" s="103"/>
      <c r="C22" s="104" t="str">
        <f t="shared" si="1"/>
        <v/>
      </c>
      <c r="D22" s="112"/>
      <c r="E22" s="113"/>
      <c r="F22" s="107" t="str">
        <f t="shared" si="6"/>
        <v/>
      </c>
      <c r="G22" s="108" t="str">
        <f t="shared" si="2"/>
        <v/>
      </c>
      <c r="H22" s="113"/>
      <c r="I22" s="109" t="str">
        <f t="shared" si="3"/>
        <v/>
      </c>
      <c r="J22" s="110" t="str">
        <f>IFERROR(IF($B22&lt;&gt;"",ROUND(IF(AND($I$5&gt;=0,O22&gt;D$8),0,(G22+I22)*$I$5),2),""),0)</f>
        <v/>
      </c>
      <c r="K22" s="110" t="str">
        <f t="shared" si="4"/>
        <v/>
      </c>
      <c r="N22" s="118" t="str">
        <f t="shared" si="5"/>
        <v/>
      </c>
      <c r="O22" s="116" t="str">
        <f t="shared" si="0"/>
        <v/>
      </c>
      <c r="P22" s="53"/>
    </row>
    <row r="23" spans="2:16" x14ac:dyDescent="0.3">
      <c r="B23" s="103"/>
      <c r="C23" s="104" t="str">
        <f t="shared" si="1"/>
        <v/>
      </c>
      <c r="D23" s="112"/>
      <c r="E23" s="113"/>
      <c r="F23" s="107" t="str">
        <f t="shared" si="6"/>
        <v/>
      </c>
      <c r="G23" s="108" t="str">
        <f t="shared" si="2"/>
        <v/>
      </c>
      <c r="H23" s="113"/>
      <c r="I23" s="109" t="str">
        <f t="shared" si="3"/>
        <v/>
      </c>
      <c r="J23" s="110" t="str">
        <f>IFERROR(IF($B23&lt;&gt;"",ROUND(IF(AND($I$5&gt;=0,O23&gt;D$8),0,(G23+I23)*$I$5),2),""),0)</f>
        <v/>
      </c>
      <c r="K23" s="110" t="str">
        <f t="shared" si="4"/>
        <v/>
      </c>
      <c r="N23" s="118" t="str">
        <f t="shared" si="5"/>
        <v/>
      </c>
      <c r="O23" s="116" t="str">
        <f t="shared" si="0"/>
        <v/>
      </c>
      <c r="P23" s="53"/>
    </row>
    <row r="24" spans="2:16" x14ac:dyDescent="0.3">
      <c r="B24" s="103"/>
      <c r="C24" s="104" t="str">
        <f t="shared" si="1"/>
        <v/>
      </c>
      <c r="D24" s="114"/>
      <c r="E24" s="113"/>
      <c r="F24" s="107" t="str">
        <f t="shared" si="6"/>
        <v/>
      </c>
      <c r="G24" s="108" t="str">
        <f t="shared" si="2"/>
        <v/>
      </c>
      <c r="H24" s="111"/>
      <c r="I24" s="109" t="str">
        <f t="shared" si="3"/>
        <v/>
      </c>
      <c r="J24" s="110" t="str">
        <f>IFERROR(IF($B24&lt;&gt;"",ROUND(IF(AND($I$5&gt;=0,O24&gt;D$8),0,(G24+I24)*$I$5),2),""),0)</f>
        <v/>
      </c>
      <c r="K24" s="110" t="str">
        <f t="shared" si="4"/>
        <v/>
      </c>
      <c r="N24" s="118" t="str">
        <f t="shared" si="5"/>
        <v/>
      </c>
      <c r="O24" s="116" t="str">
        <f t="shared" si="0"/>
        <v/>
      </c>
      <c r="P24" s="53"/>
    </row>
    <row r="25" spans="2:16" x14ac:dyDescent="0.3">
      <c r="B25" s="103"/>
      <c r="C25" s="104" t="str">
        <f t="shared" si="1"/>
        <v/>
      </c>
      <c r="D25" s="115"/>
      <c r="E25" s="113"/>
      <c r="F25" s="107" t="str">
        <f t="shared" si="6"/>
        <v/>
      </c>
      <c r="G25" s="108" t="str">
        <f t="shared" si="2"/>
        <v/>
      </c>
      <c r="H25" s="111"/>
      <c r="I25" s="109" t="str">
        <f t="shared" si="3"/>
        <v/>
      </c>
      <c r="J25" s="110" t="str">
        <f>IFERROR(IF($B25&lt;&gt;"",ROUND(IF(AND($I$5&gt;=0,O25&gt;D$8),0,(G25+I25)*$I$5),2),""),0)</f>
        <v/>
      </c>
      <c r="K25" s="110" t="str">
        <f t="shared" si="4"/>
        <v/>
      </c>
      <c r="N25" s="118" t="str">
        <f t="shared" si="5"/>
        <v/>
      </c>
      <c r="O25" s="116" t="str">
        <f t="shared" si="0"/>
        <v/>
      </c>
      <c r="P25" s="53"/>
    </row>
    <row r="26" spans="2:16" x14ac:dyDescent="0.3">
      <c r="B26" s="103"/>
      <c r="C26" s="104" t="str">
        <f t="shared" si="1"/>
        <v/>
      </c>
      <c r="D26" s="115"/>
      <c r="E26" s="113"/>
      <c r="F26" s="107" t="str">
        <f t="shared" si="6"/>
        <v/>
      </c>
      <c r="G26" s="108" t="str">
        <f t="shared" si="2"/>
        <v/>
      </c>
      <c r="H26" s="111"/>
      <c r="I26" s="109" t="str">
        <f t="shared" si="3"/>
        <v/>
      </c>
      <c r="J26" s="110" t="str">
        <f>IFERROR(IF($B26&lt;&gt;"",ROUND(IF(AND($I$5&gt;=0,O26&gt;D$8),0,(G26+I26)*$I$5),2),""),0)</f>
        <v/>
      </c>
      <c r="K26" s="110" t="str">
        <f t="shared" si="4"/>
        <v/>
      </c>
      <c r="N26" s="118" t="str">
        <f t="shared" si="5"/>
        <v/>
      </c>
      <c r="O26" s="116" t="str">
        <f t="shared" si="0"/>
        <v/>
      </c>
      <c r="P26" s="53"/>
    </row>
    <row r="27" spans="2:16" x14ac:dyDescent="0.3">
      <c r="B27" s="103"/>
      <c r="C27" s="104" t="str">
        <f t="shared" si="1"/>
        <v/>
      </c>
      <c r="D27" s="115"/>
      <c r="E27" s="113"/>
      <c r="F27" s="107" t="str">
        <f t="shared" si="6"/>
        <v/>
      </c>
      <c r="G27" s="108" t="str">
        <f t="shared" si="2"/>
        <v/>
      </c>
      <c r="H27" s="111"/>
      <c r="I27" s="109" t="str">
        <f t="shared" si="3"/>
        <v/>
      </c>
      <c r="J27" s="110" t="str">
        <f>IFERROR(IF($B27&lt;&gt;"",ROUND(IF(AND($I$5&gt;=0,O27&gt;D$8),0,(G27+I27)*$I$5),2),""),0)</f>
        <v/>
      </c>
      <c r="K27" s="110" t="str">
        <f t="shared" si="4"/>
        <v/>
      </c>
      <c r="N27" s="118" t="str">
        <f t="shared" si="5"/>
        <v/>
      </c>
      <c r="O27" s="116" t="str">
        <f t="shared" si="0"/>
        <v/>
      </c>
      <c r="P27" s="53"/>
    </row>
    <row r="28" spans="2:16" x14ac:dyDescent="0.3">
      <c r="B28" s="103"/>
      <c r="C28" s="104" t="str">
        <f t="shared" si="1"/>
        <v/>
      </c>
      <c r="D28" s="115"/>
      <c r="E28" s="113"/>
      <c r="F28" s="107" t="str">
        <f t="shared" si="6"/>
        <v/>
      </c>
      <c r="G28" s="108" t="str">
        <f t="shared" si="2"/>
        <v/>
      </c>
      <c r="H28" s="111"/>
      <c r="I28" s="109" t="str">
        <f t="shared" si="3"/>
        <v/>
      </c>
      <c r="J28" s="110" t="str">
        <f>IFERROR(IF($B28&lt;&gt;"",ROUND(IF(AND($I$5&gt;=0,O28&gt;D$8),0,(G28+I28)*$I$5),2),""),0)</f>
        <v/>
      </c>
      <c r="K28" s="110" t="str">
        <f t="shared" si="4"/>
        <v/>
      </c>
      <c r="N28" s="118" t="str">
        <f t="shared" si="5"/>
        <v/>
      </c>
      <c r="O28" s="116" t="str">
        <f t="shared" si="0"/>
        <v/>
      </c>
      <c r="P28" s="53"/>
    </row>
    <row r="29" spans="2:16" x14ac:dyDescent="0.3">
      <c r="B29" s="103"/>
      <c r="C29" s="104" t="str">
        <f t="shared" si="1"/>
        <v/>
      </c>
      <c r="D29" s="115"/>
      <c r="E29" s="113"/>
      <c r="F29" s="107" t="str">
        <f t="shared" si="6"/>
        <v/>
      </c>
      <c r="G29" s="108" t="str">
        <f t="shared" si="2"/>
        <v/>
      </c>
      <c r="H29" s="111"/>
      <c r="I29" s="109" t="str">
        <f t="shared" si="3"/>
        <v/>
      </c>
      <c r="J29" s="110" t="str">
        <f>IFERROR(IF($B29&lt;&gt;"",ROUND(IF(AND($I$5&gt;=0,O29&gt;D$8),0,(G29+I29)*$I$5),2),""),0)</f>
        <v/>
      </c>
      <c r="K29" s="110" t="str">
        <f t="shared" si="4"/>
        <v/>
      </c>
      <c r="N29" s="118" t="str">
        <f t="shared" si="5"/>
        <v/>
      </c>
      <c r="O29" s="116" t="str">
        <f t="shared" si="0"/>
        <v/>
      </c>
      <c r="P29" s="53"/>
    </row>
    <row r="30" spans="2:16" x14ac:dyDescent="0.3">
      <c r="B30" s="103"/>
      <c r="C30" s="104" t="str">
        <f t="shared" si="1"/>
        <v/>
      </c>
      <c r="D30" s="115"/>
      <c r="E30" s="113"/>
      <c r="F30" s="107" t="str">
        <f t="shared" si="6"/>
        <v/>
      </c>
      <c r="G30" s="108" t="str">
        <f t="shared" si="2"/>
        <v/>
      </c>
      <c r="H30" s="111"/>
      <c r="I30" s="109" t="str">
        <f t="shared" si="3"/>
        <v/>
      </c>
      <c r="J30" s="110" t="str">
        <f>IFERROR(IF($B30&lt;&gt;"",ROUND(IF(AND($I$5&gt;=0,O30&gt;D$8),0,(G30+I30)*$I$5),2),""),0)</f>
        <v/>
      </c>
      <c r="K30" s="110" t="str">
        <f t="shared" si="4"/>
        <v/>
      </c>
      <c r="N30" s="118" t="str">
        <f t="shared" si="5"/>
        <v/>
      </c>
      <c r="O30" s="116" t="str">
        <f t="shared" si="0"/>
        <v/>
      </c>
      <c r="P30" s="53"/>
    </row>
    <row r="31" spans="2:16" x14ac:dyDescent="0.3">
      <c r="B31" s="103"/>
      <c r="C31" s="104" t="str">
        <f t="shared" si="1"/>
        <v/>
      </c>
      <c r="D31" s="115"/>
      <c r="E31" s="113"/>
      <c r="F31" s="107" t="str">
        <f t="shared" si="6"/>
        <v/>
      </c>
      <c r="G31" s="108" t="str">
        <f t="shared" si="2"/>
        <v/>
      </c>
      <c r="H31" s="111" t="s">
        <v>2</v>
      </c>
      <c r="I31" s="109" t="str">
        <f t="shared" si="3"/>
        <v/>
      </c>
      <c r="J31" s="110" t="str">
        <f>IFERROR(IF($B31&lt;&gt;"",ROUND(IF(AND($I$5&gt;=0,O31&gt;D$8),0,(G31+I31)*$I$5),2),""),0)</f>
        <v/>
      </c>
      <c r="K31" s="110" t="str">
        <f t="shared" si="4"/>
        <v/>
      </c>
      <c r="N31" s="118" t="str">
        <f t="shared" si="5"/>
        <v/>
      </c>
      <c r="O31" s="116" t="str">
        <f t="shared" si="0"/>
        <v/>
      </c>
      <c r="P31" s="53"/>
    </row>
    <row r="32" spans="2:16" x14ac:dyDescent="0.3">
      <c r="B32" s="103"/>
      <c r="C32" s="104" t="str">
        <f t="shared" si="1"/>
        <v/>
      </c>
      <c r="D32" s="115"/>
      <c r="E32" s="113"/>
      <c r="F32" s="107" t="str">
        <f t="shared" si="6"/>
        <v/>
      </c>
      <c r="G32" s="108" t="str">
        <f t="shared" si="2"/>
        <v/>
      </c>
      <c r="H32" s="111" t="s">
        <v>2</v>
      </c>
      <c r="I32" s="109" t="str">
        <f t="shared" si="3"/>
        <v/>
      </c>
      <c r="J32" s="110" t="str">
        <f>IFERROR(IF($B32&lt;&gt;"",ROUND(IF(AND($I$5&gt;=0,O32&gt;D$8),0,(G32+I32)*$I$5),2),""),0)</f>
        <v/>
      </c>
      <c r="K32" s="110" t="str">
        <f t="shared" si="4"/>
        <v/>
      </c>
      <c r="N32" s="118" t="str">
        <f t="shared" si="5"/>
        <v/>
      </c>
      <c r="O32" s="116" t="str">
        <f t="shared" si="0"/>
        <v/>
      </c>
      <c r="P32" s="53"/>
    </row>
    <row r="33" spans="2:16" x14ac:dyDescent="0.3">
      <c r="B33" s="103"/>
      <c r="C33" s="104" t="str">
        <f t="shared" si="1"/>
        <v/>
      </c>
      <c r="D33" s="115"/>
      <c r="E33" s="113"/>
      <c r="F33" s="107" t="str">
        <f t="shared" si="6"/>
        <v/>
      </c>
      <c r="G33" s="108" t="str">
        <f t="shared" si="2"/>
        <v/>
      </c>
      <c r="H33" s="111" t="s">
        <v>2</v>
      </c>
      <c r="I33" s="109" t="str">
        <f t="shared" si="3"/>
        <v/>
      </c>
      <c r="J33" s="110" t="str">
        <f>IFERROR(IF($B33&lt;&gt;"",ROUND(IF(AND($I$5&gt;=0,O33&gt;D$8),0,(G33+I33)*$I$5),2),""),0)</f>
        <v/>
      </c>
      <c r="K33" s="110" t="str">
        <f t="shared" si="4"/>
        <v/>
      </c>
      <c r="N33" s="118" t="str">
        <f t="shared" si="5"/>
        <v/>
      </c>
      <c r="O33" s="116" t="str">
        <f t="shared" si="0"/>
        <v/>
      </c>
      <c r="P33" s="53"/>
    </row>
    <row r="34" spans="2:16" x14ac:dyDescent="0.3">
      <c r="B34" s="103"/>
      <c r="C34" s="104" t="str">
        <f t="shared" si="1"/>
        <v/>
      </c>
      <c r="D34" s="115"/>
      <c r="E34" s="113"/>
      <c r="F34" s="107" t="str">
        <f t="shared" si="6"/>
        <v/>
      </c>
      <c r="G34" s="108" t="str">
        <f t="shared" si="2"/>
        <v/>
      </c>
      <c r="H34" s="111" t="s">
        <v>2</v>
      </c>
      <c r="I34" s="109" t="str">
        <f t="shared" si="3"/>
        <v/>
      </c>
      <c r="J34" s="110" t="str">
        <f>IFERROR(IF($B34&lt;&gt;"",ROUND(IF(AND($I$5&gt;=0,O34&gt;D$8),0,(G34+I34)*$I$5),2),""),0)</f>
        <v/>
      </c>
      <c r="K34" s="110" t="str">
        <f t="shared" si="4"/>
        <v/>
      </c>
      <c r="N34" s="118" t="str">
        <f t="shared" si="5"/>
        <v/>
      </c>
      <c r="O34" s="116" t="str">
        <f t="shared" si="0"/>
        <v/>
      </c>
      <c r="P34" s="53"/>
    </row>
    <row r="35" spans="2:16" x14ac:dyDescent="0.3">
      <c r="B35" s="103"/>
      <c r="C35" s="104" t="str">
        <f t="shared" si="1"/>
        <v/>
      </c>
      <c r="D35" s="115"/>
      <c r="E35" s="113"/>
      <c r="F35" s="107" t="str">
        <f t="shared" si="6"/>
        <v/>
      </c>
      <c r="G35" s="108" t="str">
        <f t="shared" si="2"/>
        <v/>
      </c>
      <c r="H35" s="111" t="s">
        <v>2</v>
      </c>
      <c r="I35" s="109" t="str">
        <f t="shared" si="3"/>
        <v/>
      </c>
      <c r="J35" s="110" t="str">
        <f>IFERROR(IF($B35&lt;&gt;"",ROUND(IF(AND($I$5&gt;=0,O35&gt;D$8),0,(G35+I35)*$I$5),2),""),0)</f>
        <v/>
      </c>
      <c r="K35" s="110" t="str">
        <f t="shared" si="4"/>
        <v/>
      </c>
      <c r="N35" s="118" t="str">
        <f t="shared" si="5"/>
        <v/>
      </c>
      <c r="O35" s="116" t="str">
        <f t="shared" si="0"/>
        <v/>
      </c>
      <c r="P35" s="53"/>
    </row>
    <row r="36" spans="2:16" x14ac:dyDescent="0.3">
      <c r="B36" s="103"/>
      <c r="C36" s="104" t="str">
        <f t="shared" si="1"/>
        <v/>
      </c>
      <c r="D36" s="115"/>
      <c r="E36" s="113"/>
      <c r="F36" s="107" t="str">
        <f t="shared" si="6"/>
        <v/>
      </c>
      <c r="G36" s="108" t="str">
        <f t="shared" si="2"/>
        <v/>
      </c>
      <c r="H36" s="111" t="s">
        <v>2</v>
      </c>
      <c r="I36" s="109" t="str">
        <f t="shared" si="3"/>
        <v/>
      </c>
      <c r="J36" s="110" t="str">
        <f>IFERROR(IF($B36&lt;&gt;"",ROUND(IF(AND($I$5&gt;=0,O36&gt;D$8),0,(G36+I36)*$I$5),2),""),0)</f>
        <v/>
      </c>
      <c r="K36" s="110" t="str">
        <f t="shared" si="4"/>
        <v/>
      </c>
      <c r="N36" s="118" t="str">
        <f t="shared" si="5"/>
        <v/>
      </c>
      <c r="O36" s="116" t="str">
        <f t="shared" si="0"/>
        <v/>
      </c>
      <c r="P36" s="53"/>
    </row>
    <row r="37" spans="2:16" x14ac:dyDescent="0.3">
      <c r="B37" s="103"/>
      <c r="C37" s="104" t="str">
        <f t="shared" si="1"/>
        <v/>
      </c>
      <c r="D37" s="115"/>
      <c r="E37" s="113"/>
      <c r="F37" s="107" t="str">
        <f t="shared" si="6"/>
        <v/>
      </c>
      <c r="G37" s="108" t="str">
        <f t="shared" si="2"/>
        <v/>
      </c>
      <c r="H37" s="111" t="s">
        <v>2</v>
      </c>
      <c r="I37" s="109" t="str">
        <f t="shared" si="3"/>
        <v/>
      </c>
      <c r="J37" s="110" t="str">
        <f>IFERROR(IF($B37&lt;&gt;"",ROUND(IF(AND($I$5&gt;=0,O37&gt;D$8),0,(G37+I37)*$I$5),2),""),0)</f>
        <v/>
      </c>
      <c r="K37" s="110" t="str">
        <f t="shared" si="4"/>
        <v/>
      </c>
      <c r="N37" s="118" t="str">
        <f t="shared" si="5"/>
        <v/>
      </c>
      <c r="O37" s="116" t="str">
        <f t="shared" si="0"/>
        <v/>
      </c>
      <c r="P37" s="53"/>
    </row>
    <row r="38" spans="2:16" x14ac:dyDescent="0.3">
      <c r="B38" s="103"/>
      <c r="C38" s="104" t="str">
        <f t="shared" si="1"/>
        <v/>
      </c>
      <c r="D38" s="115"/>
      <c r="E38" s="113"/>
      <c r="F38" s="107" t="str">
        <f t="shared" si="6"/>
        <v/>
      </c>
      <c r="G38" s="108" t="str">
        <f t="shared" si="2"/>
        <v/>
      </c>
      <c r="H38" s="111" t="s">
        <v>2</v>
      </c>
      <c r="I38" s="109" t="str">
        <f t="shared" si="3"/>
        <v/>
      </c>
      <c r="J38" s="110" t="str">
        <f>IFERROR(IF($B38&lt;&gt;"",ROUND(IF(AND($I$5&gt;=0,O38&gt;D$8),0,(G38+I38)*$I$5),2),""),0)</f>
        <v/>
      </c>
      <c r="K38" s="110" t="str">
        <f t="shared" si="4"/>
        <v/>
      </c>
      <c r="N38" s="118" t="str">
        <f t="shared" si="5"/>
        <v/>
      </c>
      <c r="O38" s="116" t="str">
        <f t="shared" si="0"/>
        <v/>
      </c>
      <c r="P38" s="53"/>
    </row>
    <row r="39" spans="2:16" x14ac:dyDescent="0.3">
      <c r="B39" s="103"/>
      <c r="C39" s="104" t="str">
        <f t="shared" si="1"/>
        <v/>
      </c>
      <c r="D39" s="115"/>
      <c r="E39" s="113"/>
      <c r="F39" s="107" t="str">
        <f t="shared" si="6"/>
        <v/>
      </c>
      <c r="G39" s="108" t="str">
        <f t="shared" si="2"/>
        <v/>
      </c>
      <c r="H39" s="111" t="s">
        <v>2</v>
      </c>
      <c r="I39" s="109" t="str">
        <f t="shared" si="3"/>
        <v/>
      </c>
      <c r="J39" s="110" t="str">
        <f>IFERROR(IF($B39&lt;&gt;"",ROUND(IF(AND($I$5&gt;=0,O39&gt;D$8),0,(G39+I39)*$I$5),2),""),0)</f>
        <v/>
      </c>
      <c r="K39" s="110" t="str">
        <f t="shared" si="4"/>
        <v/>
      </c>
      <c r="N39" s="118" t="str">
        <f t="shared" si="5"/>
        <v/>
      </c>
      <c r="O39" s="116" t="str">
        <f t="shared" si="0"/>
        <v/>
      </c>
      <c r="P39" s="53"/>
    </row>
    <row r="40" spans="2:16" x14ac:dyDescent="0.3">
      <c r="B40" s="103"/>
      <c r="C40" s="104" t="str">
        <f t="shared" si="1"/>
        <v/>
      </c>
      <c r="D40" s="115"/>
      <c r="E40" s="113"/>
      <c r="F40" s="107" t="str">
        <f t="shared" si="6"/>
        <v/>
      </c>
      <c r="G40" s="108" t="str">
        <f t="shared" si="2"/>
        <v/>
      </c>
      <c r="H40" s="111" t="s">
        <v>2</v>
      </c>
      <c r="I40" s="109" t="str">
        <f t="shared" si="3"/>
        <v/>
      </c>
      <c r="J40" s="110" t="str">
        <f>IFERROR(IF($B40&lt;&gt;"",ROUND(IF(AND($I$5&gt;=0,O40&gt;D$8),0,(G40+I40)*$I$5),2),""),0)</f>
        <v/>
      </c>
      <c r="K40" s="110" t="str">
        <f t="shared" si="4"/>
        <v/>
      </c>
      <c r="N40" s="118" t="str">
        <f t="shared" si="5"/>
        <v/>
      </c>
      <c r="O40" s="116" t="str">
        <f t="shared" si="0"/>
        <v/>
      </c>
      <c r="P40" s="53"/>
    </row>
    <row r="41" spans="2:16" x14ac:dyDescent="0.3">
      <c r="B41" s="103"/>
      <c r="C41" s="104" t="str">
        <f t="shared" si="1"/>
        <v/>
      </c>
      <c r="D41" s="115"/>
      <c r="E41" s="113"/>
      <c r="F41" s="107" t="str">
        <f t="shared" si="6"/>
        <v/>
      </c>
      <c r="G41" s="108" t="str">
        <f t="shared" si="2"/>
        <v/>
      </c>
      <c r="H41" s="111" t="s">
        <v>2</v>
      </c>
      <c r="I41" s="109" t="str">
        <f t="shared" si="3"/>
        <v/>
      </c>
      <c r="J41" s="110" t="str">
        <f>IFERROR(IF($B41&lt;&gt;"",ROUND(IF(AND($I$5&gt;=0,O41&gt;D$8),0,(G41+I41)*$I$5),2),""),0)</f>
        <v/>
      </c>
      <c r="K41" s="110" t="str">
        <f t="shared" si="4"/>
        <v/>
      </c>
      <c r="N41" s="118" t="str">
        <f t="shared" si="5"/>
        <v/>
      </c>
      <c r="O41" s="116" t="str">
        <f t="shared" si="0"/>
        <v/>
      </c>
      <c r="P41" s="53"/>
    </row>
    <row r="42" spans="2:16" x14ac:dyDescent="0.3">
      <c r="B42" s="103"/>
      <c r="C42" s="104" t="str">
        <f t="shared" si="1"/>
        <v/>
      </c>
      <c r="D42" s="115"/>
      <c r="E42" s="113"/>
      <c r="F42" s="107" t="str">
        <f t="shared" si="6"/>
        <v/>
      </c>
      <c r="G42" s="108" t="str">
        <f t="shared" si="2"/>
        <v/>
      </c>
      <c r="H42" s="111" t="s">
        <v>2</v>
      </c>
      <c r="I42" s="109" t="str">
        <f t="shared" si="3"/>
        <v/>
      </c>
      <c r="J42" s="110" t="str">
        <f>IFERROR(IF($B42&lt;&gt;"",ROUND(IF(AND($I$5&gt;=0,O42&gt;D$8),0,(G42+I42)*$I$5),2),""),0)</f>
        <v/>
      </c>
      <c r="K42" s="110" t="str">
        <f t="shared" si="4"/>
        <v/>
      </c>
      <c r="N42" s="118" t="str">
        <f t="shared" si="5"/>
        <v/>
      </c>
      <c r="O42" s="116" t="str">
        <f t="shared" si="0"/>
        <v/>
      </c>
      <c r="P42" s="53"/>
    </row>
    <row r="43" spans="2:16" x14ac:dyDescent="0.3">
      <c r="B43" s="103"/>
      <c r="C43" s="104" t="str">
        <f t="shared" si="1"/>
        <v/>
      </c>
      <c r="D43" s="115"/>
      <c r="E43" s="113"/>
      <c r="F43" s="107" t="str">
        <f t="shared" si="6"/>
        <v/>
      </c>
      <c r="G43" s="108" t="str">
        <f t="shared" si="2"/>
        <v/>
      </c>
      <c r="H43" s="111" t="s">
        <v>2</v>
      </c>
      <c r="I43" s="109" t="str">
        <f t="shared" si="3"/>
        <v/>
      </c>
      <c r="J43" s="110" t="str">
        <f>IFERROR(IF($B43&lt;&gt;"",ROUND(IF(AND($I$5&gt;=0,O43&gt;D$8),0,(G43+I43)*$I$5),2),""),0)</f>
        <v/>
      </c>
      <c r="K43" s="110" t="str">
        <f t="shared" si="4"/>
        <v/>
      </c>
      <c r="N43" s="118" t="str">
        <f t="shared" si="5"/>
        <v/>
      </c>
      <c r="O43" s="116" t="str">
        <f t="shared" si="0"/>
        <v/>
      </c>
      <c r="P43" s="53"/>
    </row>
    <row r="44" spans="2:16" x14ac:dyDescent="0.3">
      <c r="B44" s="103"/>
      <c r="C44" s="104" t="str">
        <f t="shared" si="1"/>
        <v/>
      </c>
      <c r="D44" s="115"/>
      <c r="E44" s="113"/>
      <c r="F44" s="107" t="str">
        <f t="shared" si="6"/>
        <v/>
      </c>
      <c r="G44" s="108" t="str">
        <f t="shared" si="2"/>
        <v/>
      </c>
      <c r="H44" s="111" t="s">
        <v>2</v>
      </c>
      <c r="I44" s="109" t="str">
        <f t="shared" si="3"/>
        <v/>
      </c>
      <c r="J44" s="110" t="str">
        <f>IFERROR(IF($B44&lt;&gt;"",ROUND(IF(AND($I$5&gt;=0,O44&gt;D$8),0,(G44+I44)*$I$5),2),""),0)</f>
        <v/>
      </c>
      <c r="K44" s="110" t="str">
        <f t="shared" si="4"/>
        <v/>
      </c>
      <c r="N44" s="118" t="str">
        <f t="shared" si="5"/>
        <v/>
      </c>
      <c r="O44" s="116" t="str">
        <f t="shared" si="0"/>
        <v/>
      </c>
      <c r="P44" s="53"/>
    </row>
    <row r="45" spans="2:16" x14ac:dyDescent="0.3">
      <c r="B45" s="103"/>
      <c r="C45" s="104" t="str">
        <f t="shared" si="1"/>
        <v/>
      </c>
      <c r="D45" s="115"/>
      <c r="E45" s="113"/>
      <c r="F45" s="107" t="str">
        <f t="shared" si="6"/>
        <v/>
      </c>
      <c r="G45" s="108" t="str">
        <f t="shared" si="2"/>
        <v/>
      </c>
      <c r="H45" s="111" t="s">
        <v>2</v>
      </c>
      <c r="I45" s="109" t="str">
        <f t="shared" si="3"/>
        <v/>
      </c>
      <c r="J45" s="110" t="str">
        <f>IFERROR(IF($B45&lt;&gt;"",ROUND(IF(AND($I$5&gt;=0,O45&gt;D$8),0,(G45+I45)*$I$5),2),""),0)</f>
        <v/>
      </c>
      <c r="K45" s="110" t="str">
        <f t="shared" si="4"/>
        <v/>
      </c>
      <c r="N45" s="118" t="str">
        <f t="shared" si="5"/>
        <v/>
      </c>
      <c r="O45" s="116" t="str">
        <f t="shared" si="0"/>
        <v/>
      </c>
      <c r="P45" s="53"/>
    </row>
    <row r="46" spans="2:16" x14ac:dyDescent="0.3">
      <c r="B46" s="103"/>
      <c r="C46" s="104" t="str">
        <f t="shared" si="1"/>
        <v/>
      </c>
      <c r="D46" s="115"/>
      <c r="E46" s="113"/>
      <c r="F46" s="107" t="str">
        <f t="shared" si="6"/>
        <v/>
      </c>
      <c r="G46" s="108" t="str">
        <f t="shared" si="2"/>
        <v/>
      </c>
      <c r="H46" s="111" t="s">
        <v>2</v>
      </c>
      <c r="I46" s="109" t="str">
        <f t="shared" si="3"/>
        <v/>
      </c>
      <c r="J46" s="110" t="str">
        <f>IFERROR(IF($B46&lt;&gt;"",ROUND(IF(AND($I$5&gt;=0,O46&gt;D$8),0,(G46+I46)*$I$5),2),""),0)</f>
        <v/>
      </c>
      <c r="K46" s="110" t="str">
        <f t="shared" si="4"/>
        <v/>
      </c>
      <c r="N46" s="118" t="str">
        <f t="shared" si="5"/>
        <v/>
      </c>
      <c r="O46" s="116" t="str">
        <f t="shared" si="0"/>
        <v/>
      </c>
      <c r="P46" s="53"/>
    </row>
    <row r="47" spans="2:16" x14ac:dyDescent="0.3">
      <c r="B47" s="103"/>
      <c r="C47" s="104" t="str">
        <f t="shared" si="1"/>
        <v/>
      </c>
      <c r="D47" s="115"/>
      <c r="E47" s="113"/>
      <c r="F47" s="107" t="str">
        <f t="shared" si="6"/>
        <v/>
      </c>
      <c r="G47" s="108" t="str">
        <f t="shared" si="2"/>
        <v/>
      </c>
      <c r="H47" s="111" t="s">
        <v>2</v>
      </c>
      <c r="I47" s="109" t="str">
        <f t="shared" si="3"/>
        <v/>
      </c>
      <c r="J47" s="110" t="str">
        <f>IFERROR(IF($B47&lt;&gt;"",ROUND(IF(AND($I$5&gt;=0,O47&gt;D$8),0,(G47+I47)*$I$5),2),""),0)</f>
        <v/>
      </c>
      <c r="K47" s="110" t="str">
        <f t="shared" si="4"/>
        <v/>
      </c>
      <c r="N47" s="118" t="str">
        <f t="shared" si="5"/>
        <v/>
      </c>
      <c r="O47" s="116" t="str">
        <f t="shared" si="0"/>
        <v/>
      </c>
      <c r="P47" s="53"/>
    </row>
    <row r="48" spans="2:16" x14ac:dyDescent="0.3">
      <c r="B48" s="103"/>
      <c r="C48" s="104" t="str">
        <f t="shared" si="1"/>
        <v/>
      </c>
      <c r="D48" s="115"/>
      <c r="E48" s="113"/>
      <c r="F48" s="107" t="str">
        <f t="shared" si="6"/>
        <v/>
      </c>
      <c r="G48" s="108" t="str">
        <f t="shared" si="2"/>
        <v/>
      </c>
      <c r="H48" s="111" t="s">
        <v>2</v>
      </c>
      <c r="I48" s="109" t="str">
        <f t="shared" si="3"/>
        <v/>
      </c>
      <c r="J48" s="110" t="str">
        <f>IFERROR(IF($B48&lt;&gt;"",ROUND(IF(AND($I$5&gt;=0,O48&gt;D$8),0,(G48+I48)*$I$5),2),""),0)</f>
        <v/>
      </c>
      <c r="K48" s="110" t="str">
        <f t="shared" si="4"/>
        <v/>
      </c>
      <c r="N48" s="118" t="str">
        <f t="shared" si="5"/>
        <v/>
      </c>
      <c r="O48" s="116" t="str">
        <f t="shared" si="0"/>
        <v/>
      </c>
      <c r="P48" s="53"/>
    </row>
    <row r="49" spans="2:16" x14ac:dyDescent="0.3">
      <c r="B49" s="103"/>
      <c r="C49" s="104" t="str">
        <f t="shared" si="1"/>
        <v/>
      </c>
      <c r="D49" s="115"/>
      <c r="E49" s="113"/>
      <c r="F49" s="107" t="str">
        <f t="shared" si="6"/>
        <v/>
      </c>
      <c r="G49" s="108" t="str">
        <f t="shared" si="2"/>
        <v/>
      </c>
      <c r="H49" s="111" t="s">
        <v>2</v>
      </c>
      <c r="I49" s="109" t="str">
        <f t="shared" si="3"/>
        <v/>
      </c>
      <c r="J49" s="110" t="str">
        <f>IFERROR(IF($B49&lt;&gt;"",ROUND(IF(AND($I$5&gt;=0,O49&gt;D$8),0,(G49+I49)*$I$5),2),""),0)</f>
        <v/>
      </c>
      <c r="K49" s="110" t="str">
        <f t="shared" si="4"/>
        <v/>
      </c>
      <c r="N49" s="118" t="str">
        <f t="shared" si="5"/>
        <v/>
      </c>
      <c r="O49" s="116" t="str">
        <f t="shared" si="0"/>
        <v/>
      </c>
      <c r="P49" s="53"/>
    </row>
    <row r="50" spans="2:16" x14ac:dyDescent="0.3">
      <c r="B50" s="103"/>
      <c r="C50" s="104" t="str">
        <f t="shared" si="1"/>
        <v/>
      </c>
      <c r="D50" s="115"/>
      <c r="E50" s="113"/>
      <c r="F50" s="107" t="str">
        <f t="shared" si="6"/>
        <v/>
      </c>
      <c r="G50" s="108" t="str">
        <f t="shared" si="2"/>
        <v/>
      </c>
      <c r="H50" s="111" t="s">
        <v>2</v>
      </c>
      <c r="I50" s="109" t="str">
        <f t="shared" si="3"/>
        <v/>
      </c>
      <c r="J50" s="110" t="str">
        <f>IFERROR(IF($B50&lt;&gt;"",ROUND(IF(AND($I$5&gt;=0,O50&gt;D$8),0,(G50+I50)*$I$5),2),""),0)</f>
        <v/>
      </c>
      <c r="K50" s="110" t="str">
        <f t="shared" si="4"/>
        <v/>
      </c>
      <c r="N50" s="118" t="str">
        <f t="shared" si="5"/>
        <v/>
      </c>
      <c r="O50" s="116" t="str">
        <f t="shared" si="0"/>
        <v/>
      </c>
      <c r="P50" s="53"/>
    </row>
    <row r="51" spans="2:16" x14ac:dyDescent="0.3">
      <c r="B51" s="103"/>
      <c r="C51" s="104" t="str">
        <f t="shared" si="1"/>
        <v/>
      </c>
      <c r="D51" s="115"/>
      <c r="E51" s="113"/>
      <c r="F51" s="107" t="str">
        <f t="shared" si="6"/>
        <v/>
      </c>
      <c r="G51" s="108" t="str">
        <f t="shared" si="2"/>
        <v/>
      </c>
      <c r="H51" s="111" t="s">
        <v>2</v>
      </c>
      <c r="I51" s="109" t="str">
        <f t="shared" si="3"/>
        <v/>
      </c>
      <c r="J51" s="110" t="str">
        <f>IFERROR(IF($B51&lt;&gt;"",ROUND(IF(AND($I$5&gt;=0,O51&gt;D$8),0,(G51+I51)*$I$5),2),""),0)</f>
        <v/>
      </c>
      <c r="K51" s="110" t="str">
        <f t="shared" si="4"/>
        <v/>
      </c>
      <c r="N51" s="118" t="str">
        <f t="shared" si="5"/>
        <v/>
      </c>
      <c r="O51" s="116" t="str">
        <f t="shared" si="0"/>
        <v/>
      </c>
      <c r="P51" s="53"/>
    </row>
    <row r="52" spans="2:16" x14ac:dyDescent="0.3">
      <c r="B52" s="103"/>
      <c r="C52" s="104" t="str">
        <f t="shared" si="1"/>
        <v/>
      </c>
      <c r="D52" s="115"/>
      <c r="E52" s="113"/>
      <c r="F52" s="107" t="str">
        <f t="shared" si="6"/>
        <v/>
      </c>
      <c r="G52" s="108" t="str">
        <f t="shared" si="2"/>
        <v/>
      </c>
      <c r="H52" s="111" t="s">
        <v>2</v>
      </c>
      <c r="I52" s="109" t="str">
        <f t="shared" si="3"/>
        <v/>
      </c>
      <c r="J52" s="110" t="str">
        <f>IFERROR(IF($B52&lt;&gt;"",ROUND(IF(AND($I$5&gt;=0,O52&gt;D$8),0,(G52+I52)*$I$5),2),""),0)</f>
        <v/>
      </c>
      <c r="K52" s="110" t="str">
        <f t="shared" si="4"/>
        <v/>
      </c>
      <c r="N52" s="118" t="str">
        <f t="shared" si="5"/>
        <v/>
      </c>
      <c r="O52" s="116" t="str">
        <f t="shared" si="0"/>
        <v/>
      </c>
      <c r="P52" s="53"/>
    </row>
    <row r="53" spans="2:16" x14ac:dyDescent="0.3">
      <c r="B53" s="103"/>
      <c r="C53" s="104" t="str">
        <f t="shared" si="1"/>
        <v/>
      </c>
      <c r="D53" s="115"/>
      <c r="E53" s="113"/>
      <c r="F53" s="107" t="str">
        <f t="shared" si="6"/>
        <v/>
      </c>
      <c r="G53" s="108" t="str">
        <f t="shared" si="2"/>
        <v/>
      </c>
      <c r="H53" s="111" t="s">
        <v>2</v>
      </c>
      <c r="I53" s="109" t="str">
        <f t="shared" si="3"/>
        <v/>
      </c>
      <c r="J53" s="110" t="str">
        <f>IFERROR(IF($B53&lt;&gt;"",ROUND(IF(AND($I$5&gt;=0,O53&gt;D$8),0,(G53+I53)*$I$5),2),""),0)</f>
        <v/>
      </c>
      <c r="K53" s="110" t="str">
        <f t="shared" si="4"/>
        <v/>
      </c>
      <c r="N53" s="118" t="str">
        <f t="shared" si="5"/>
        <v/>
      </c>
      <c r="O53" s="116" t="str">
        <f t="shared" si="0"/>
        <v/>
      </c>
      <c r="P53" s="53"/>
    </row>
    <row r="54" spans="2:16" x14ac:dyDescent="0.3">
      <c r="B54" s="103"/>
      <c r="C54" s="104" t="str">
        <f t="shared" si="1"/>
        <v/>
      </c>
      <c r="D54" s="115"/>
      <c r="E54" s="113"/>
      <c r="F54" s="107" t="str">
        <f t="shared" si="6"/>
        <v/>
      </c>
      <c r="G54" s="108" t="str">
        <f t="shared" si="2"/>
        <v/>
      </c>
      <c r="H54" s="111" t="s">
        <v>2</v>
      </c>
      <c r="I54" s="109" t="str">
        <f t="shared" si="3"/>
        <v/>
      </c>
      <c r="J54" s="110" t="str">
        <f>IFERROR(IF($B54&lt;&gt;"",ROUND(IF(AND($I$5&gt;=0,O54&gt;D$8),0,(G54+I54)*$I$5),2),""),0)</f>
        <v/>
      </c>
      <c r="K54" s="110" t="str">
        <f t="shared" si="4"/>
        <v/>
      </c>
      <c r="N54" s="118" t="str">
        <f t="shared" si="5"/>
        <v/>
      </c>
      <c r="O54" s="116" t="str">
        <f t="shared" si="0"/>
        <v/>
      </c>
      <c r="P54" s="53"/>
    </row>
    <row r="55" spans="2:16" x14ac:dyDescent="0.3">
      <c r="B55" s="103"/>
      <c r="C55" s="104" t="str">
        <f t="shared" si="1"/>
        <v/>
      </c>
      <c r="D55" s="115"/>
      <c r="E55" s="113"/>
      <c r="F55" s="107" t="str">
        <f t="shared" si="6"/>
        <v/>
      </c>
      <c r="G55" s="108" t="str">
        <f t="shared" si="2"/>
        <v/>
      </c>
      <c r="H55" s="111" t="s">
        <v>2</v>
      </c>
      <c r="I55" s="109" t="str">
        <f t="shared" si="3"/>
        <v/>
      </c>
      <c r="J55" s="110" t="str">
        <f>IFERROR(IF($B55&lt;&gt;"",ROUND(IF(AND($I$5&gt;=0,O55&gt;D$8),0,(G55+I55)*$I$5),2),""),0)</f>
        <v/>
      </c>
      <c r="K55" s="110" t="str">
        <f t="shared" si="4"/>
        <v/>
      </c>
      <c r="N55" s="118" t="str">
        <f t="shared" si="5"/>
        <v/>
      </c>
      <c r="O55" s="116" t="str">
        <f t="shared" si="0"/>
        <v/>
      </c>
      <c r="P55" s="53"/>
    </row>
    <row r="56" spans="2:16" x14ac:dyDescent="0.3">
      <c r="B56" s="103"/>
      <c r="C56" s="104" t="str">
        <f t="shared" si="1"/>
        <v/>
      </c>
      <c r="D56" s="115"/>
      <c r="E56" s="113"/>
      <c r="F56" s="107" t="str">
        <f t="shared" si="6"/>
        <v/>
      </c>
      <c r="G56" s="108" t="str">
        <f t="shared" si="2"/>
        <v/>
      </c>
      <c r="H56" s="111" t="s">
        <v>2</v>
      </c>
      <c r="I56" s="109" t="str">
        <f t="shared" si="3"/>
        <v/>
      </c>
      <c r="J56" s="110" t="str">
        <f>IFERROR(IF($B56&lt;&gt;"",ROUND(IF(AND($I$5&gt;=0,O56&gt;D$8),0,(G56+I56)*$I$5),2),""),0)</f>
        <v/>
      </c>
      <c r="K56" s="110" t="str">
        <f t="shared" si="4"/>
        <v/>
      </c>
      <c r="N56" s="118" t="str">
        <f t="shared" si="5"/>
        <v/>
      </c>
      <c r="O56" s="116" t="str">
        <f t="shared" si="0"/>
        <v/>
      </c>
      <c r="P56" s="53"/>
    </row>
    <row r="57" spans="2:16" x14ac:dyDescent="0.3">
      <c r="B57" s="103"/>
      <c r="C57" s="104" t="str">
        <f t="shared" si="1"/>
        <v/>
      </c>
      <c r="D57" s="115"/>
      <c r="E57" s="113"/>
      <c r="F57" s="107" t="str">
        <f t="shared" si="6"/>
        <v/>
      </c>
      <c r="G57" s="108" t="str">
        <f t="shared" si="2"/>
        <v/>
      </c>
      <c r="H57" s="111" t="s">
        <v>2</v>
      </c>
      <c r="I57" s="109" t="str">
        <f t="shared" si="3"/>
        <v/>
      </c>
      <c r="J57" s="110" t="str">
        <f>IFERROR(IF($B57&lt;&gt;"",ROUND(IF(AND($I$5&gt;=0,O57&gt;D$8),0,(G57+I57)*$I$5),2),""),0)</f>
        <v/>
      </c>
      <c r="K57" s="110" t="str">
        <f t="shared" si="4"/>
        <v/>
      </c>
      <c r="N57" s="118" t="str">
        <f t="shared" si="5"/>
        <v/>
      </c>
      <c r="O57" s="116" t="str">
        <f t="shared" si="0"/>
        <v/>
      </c>
      <c r="P57" s="53"/>
    </row>
    <row r="58" spans="2:16" x14ac:dyDescent="0.3">
      <c r="B58" s="103"/>
      <c r="C58" s="104" t="str">
        <f t="shared" si="1"/>
        <v/>
      </c>
      <c r="D58" s="115"/>
      <c r="E58" s="113"/>
      <c r="F58" s="107" t="str">
        <f t="shared" si="6"/>
        <v/>
      </c>
      <c r="G58" s="108" t="str">
        <f t="shared" si="2"/>
        <v/>
      </c>
      <c r="H58" s="111" t="s">
        <v>2</v>
      </c>
      <c r="I58" s="109" t="str">
        <f t="shared" si="3"/>
        <v/>
      </c>
      <c r="J58" s="110" t="str">
        <f>IFERROR(IF($B58&lt;&gt;"",ROUND(IF(AND($I$5&gt;=0,O58&gt;D$8),0,(G58+I58)*$I$5),2),""),0)</f>
        <v/>
      </c>
      <c r="K58" s="110" t="str">
        <f t="shared" si="4"/>
        <v/>
      </c>
      <c r="N58" s="118" t="str">
        <f t="shared" si="5"/>
        <v/>
      </c>
      <c r="O58" s="116" t="str">
        <f t="shared" si="0"/>
        <v/>
      </c>
      <c r="P58" s="53"/>
    </row>
    <row r="59" spans="2:16" x14ac:dyDescent="0.3">
      <c r="B59" s="103"/>
      <c r="C59" s="104" t="str">
        <f t="shared" si="1"/>
        <v/>
      </c>
      <c r="D59" s="115"/>
      <c r="E59" s="113"/>
      <c r="F59" s="107" t="str">
        <f t="shared" si="6"/>
        <v/>
      </c>
      <c r="G59" s="108" t="str">
        <f t="shared" si="2"/>
        <v/>
      </c>
      <c r="H59" s="111" t="s">
        <v>2</v>
      </c>
      <c r="I59" s="109" t="str">
        <f t="shared" si="3"/>
        <v/>
      </c>
      <c r="J59" s="110" t="str">
        <f>IFERROR(IF($B59&lt;&gt;"",ROUND(IF(AND($I$5&gt;=0,O59&gt;D$8),0,(G59+I59)*$I$5),2),""),0)</f>
        <v/>
      </c>
      <c r="K59" s="110" t="str">
        <f t="shared" si="4"/>
        <v/>
      </c>
      <c r="N59" s="118" t="str">
        <f t="shared" si="5"/>
        <v/>
      </c>
      <c r="O59" s="116" t="str">
        <f t="shared" si="0"/>
        <v/>
      </c>
      <c r="P59" s="53"/>
    </row>
    <row r="60" spans="2:16" x14ac:dyDescent="0.3">
      <c r="B60" s="103"/>
      <c r="C60" s="104" t="str">
        <f t="shared" si="1"/>
        <v/>
      </c>
      <c r="D60" s="115"/>
      <c r="E60" s="113"/>
      <c r="F60" s="107" t="str">
        <f t="shared" si="6"/>
        <v/>
      </c>
      <c r="G60" s="108" t="str">
        <f t="shared" si="2"/>
        <v/>
      </c>
      <c r="H60" s="111" t="s">
        <v>2</v>
      </c>
      <c r="I60" s="109" t="str">
        <f t="shared" si="3"/>
        <v/>
      </c>
      <c r="J60" s="110" t="str">
        <f>IFERROR(IF($B60&lt;&gt;"",ROUND(IF(AND($I$5&gt;=0,O60&gt;D$8),0,(G60+I60)*$I$5),2),""),0)</f>
        <v/>
      </c>
      <c r="K60" s="110" t="str">
        <f t="shared" si="4"/>
        <v/>
      </c>
      <c r="N60" s="118" t="str">
        <f t="shared" si="5"/>
        <v/>
      </c>
      <c r="O60" s="116" t="str">
        <f t="shared" si="0"/>
        <v/>
      </c>
      <c r="P60" s="53"/>
    </row>
    <row r="61" spans="2:16" x14ac:dyDescent="0.3">
      <c r="B61" s="103"/>
      <c r="C61" s="104" t="str">
        <f t="shared" si="1"/>
        <v/>
      </c>
      <c r="D61" s="115"/>
      <c r="E61" s="113"/>
      <c r="F61" s="107" t="str">
        <f t="shared" si="6"/>
        <v/>
      </c>
      <c r="G61" s="108" t="str">
        <f t="shared" si="2"/>
        <v/>
      </c>
      <c r="H61" s="111" t="s">
        <v>2</v>
      </c>
      <c r="I61" s="109" t="str">
        <f t="shared" si="3"/>
        <v/>
      </c>
      <c r="J61" s="110" t="str">
        <f>IFERROR(IF($B61&lt;&gt;"",ROUND(IF(AND($I$5&gt;=0,O61&gt;D$8),0,(G61+I61)*$I$5),2),""),0)</f>
        <v/>
      </c>
      <c r="K61" s="110" t="str">
        <f t="shared" si="4"/>
        <v/>
      </c>
      <c r="N61" s="118" t="str">
        <f t="shared" si="5"/>
        <v/>
      </c>
      <c r="O61" s="116" t="str">
        <f t="shared" si="0"/>
        <v/>
      </c>
      <c r="P61" s="53"/>
    </row>
    <row r="62" spans="2:16" x14ac:dyDescent="0.3">
      <c r="B62" s="103"/>
      <c r="C62" s="104" t="str">
        <f t="shared" si="1"/>
        <v/>
      </c>
      <c r="D62" s="115"/>
      <c r="E62" s="113"/>
      <c r="F62" s="107" t="str">
        <f t="shared" si="6"/>
        <v/>
      </c>
      <c r="G62" s="108" t="str">
        <f t="shared" si="2"/>
        <v/>
      </c>
      <c r="H62" s="111" t="s">
        <v>2</v>
      </c>
      <c r="I62" s="109" t="str">
        <f t="shared" si="3"/>
        <v/>
      </c>
      <c r="J62" s="110" t="str">
        <f>IFERROR(IF($B62&lt;&gt;"",ROUND(IF(AND($I$5&gt;=0,O62&gt;D$8),0,(G62+I62)*$I$5),2),""),0)</f>
        <v/>
      </c>
      <c r="K62" s="110" t="str">
        <f t="shared" si="4"/>
        <v/>
      </c>
      <c r="N62" s="118" t="str">
        <f t="shared" si="5"/>
        <v/>
      </c>
      <c r="O62" s="116" t="str">
        <f t="shared" si="0"/>
        <v/>
      </c>
      <c r="P62" s="53"/>
    </row>
    <row r="63" spans="2:16" x14ac:dyDescent="0.3">
      <c r="B63" s="103"/>
      <c r="C63" s="104" t="str">
        <f t="shared" si="1"/>
        <v/>
      </c>
      <c r="D63" s="115"/>
      <c r="E63" s="113"/>
      <c r="F63" s="107" t="str">
        <f t="shared" si="6"/>
        <v/>
      </c>
      <c r="G63" s="108" t="str">
        <f t="shared" si="2"/>
        <v/>
      </c>
      <c r="H63" s="111" t="s">
        <v>2</v>
      </c>
      <c r="I63" s="109" t="str">
        <f t="shared" si="3"/>
        <v/>
      </c>
      <c r="J63" s="110" t="str">
        <f>IFERROR(IF($B63&lt;&gt;"",ROUND(IF(AND($I$5&gt;=0,O63&gt;D$8),0,(G63+I63)*$I$5),2),""),0)</f>
        <v/>
      </c>
      <c r="K63" s="110" t="str">
        <f t="shared" si="4"/>
        <v/>
      </c>
      <c r="N63" s="118" t="str">
        <f t="shared" si="5"/>
        <v/>
      </c>
      <c r="O63" s="116" t="str">
        <f t="shared" si="0"/>
        <v/>
      </c>
      <c r="P63" s="53"/>
    </row>
    <row r="64" spans="2:16" x14ac:dyDescent="0.3">
      <c r="B64" s="103"/>
      <c r="C64" s="104" t="str">
        <f t="shared" si="1"/>
        <v/>
      </c>
      <c r="D64" s="115"/>
      <c r="E64" s="113"/>
      <c r="F64" s="107" t="str">
        <f t="shared" si="6"/>
        <v/>
      </c>
      <c r="G64" s="108" t="str">
        <f t="shared" si="2"/>
        <v/>
      </c>
      <c r="H64" s="111" t="s">
        <v>2</v>
      </c>
      <c r="I64" s="109" t="str">
        <f t="shared" si="3"/>
        <v/>
      </c>
      <c r="J64" s="110" t="str">
        <f>IFERROR(IF($B64&lt;&gt;"",ROUND(IF(AND($I$5&gt;=0,O64&gt;D$8),0,(G64+I64)*$I$5),2),""),0)</f>
        <v/>
      </c>
      <c r="K64" s="110" t="str">
        <f t="shared" si="4"/>
        <v/>
      </c>
      <c r="N64" s="118" t="str">
        <f t="shared" si="5"/>
        <v/>
      </c>
      <c r="O64" s="116" t="str">
        <f t="shared" si="0"/>
        <v/>
      </c>
      <c r="P64" s="53"/>
    </row>
    <row r="65" spans="2:16" x14ac:dyDescent="0.3">
      <c r="B65" s="103"/>
      <c r="C65" s="104" t="str">
        <f t="shared" si="1"/>
        <v/>
      </c>
      <c r="D65" s="115"/>
      <c r="E65" s="113"/>
      <c r="F65" s="107" t="str">
        <f t="shared" si="6"/>
        <v/>
      </c>
      <c r="G65" s="108" t="str">
        <f t="shared" si="2"/>
        <v/>
      </c>
      <c r="H65" s="111" t="s">
        <v>2</v>
      </c>
      <c r="I65" s="109" t="str">
        <f t="shared" si="3"/>
        <v/>
      </c>
      <c r="J65" s="110" t="str">
        <f>IFERROR(IF($B65&lt;&gt;"",ROUND(IF(AND($I$5&gt;=0,O65&gt;D$8),0,(G65+I65)*$I$5),2),""),0)</f>
        <v/>
      </c>
      <c r="K65" s="110" t="str">
        <f t="shared" si="4"/>
        <v/>
      </c>
      <c r="N65" s="118" t="str">
        <f t="shared" si="5"/>
        <v/>
      </c>
      <c r="O65" s="116" t="str">
        <f t="shared" si="0"/>
        <v/>
      </c>
      <c r="P65" s="53"/>
    </row>
    <row r="66" spans="2:16" x14ac:dyDescent="0.3">
      <c r="B66" s="103"/>
      <c r="C66" s="104" t="str">
        <f t="shared" si="1"/>
        <v/>
      </c>
      <c r="D66" s="115"/>
      <c r="E66" s="113"/>
      <c r="F66" s="107" t="str">
        <f t="shared" si="6"/>
        <v/>
      </c>
      <c r="G66" s="108" t="str">
        <f t="shared" si="2"/>
        <v/>
      </c>
      <c r="H66" s="111" t="s">
        <v>2</v>
      </c>
      <c r="I66" s="109" t="str">
        <f t="shared" si="3"/>
        <v/>
      </c>
      <c r="J66" s="110" t="str">
        <f>IFERROR(IF($B66&lt;&gt;"",ROUND(IF(AND($I$5&gt;=0,O66&gt;D$8),0,(G66+I66)*$I$5),2),""),0)</f>
        <v/>
      </c>
      <c r="K66" s="110" t="str">
        <f t="shared" si="4"/>
        <v/>
      </c>
      <c r="N66" s="118" t="str">
        <f t="shared" si="5"/>
        <v/>
      </c>
      <c r="O66" s="116" t="str">
        <f t="shared" si="0"/>
        <v/>
      </c>
      <c r="P66" s="53"/>
    </row>
    <row r="67" spans="2:16" x14ac:dyDescent="0.3">
      <c r="B67" s="103"/>
      <c r="C67" s="104" t="str">
        <f t="shared" si="1"/>
        <v/>
      </c>
      <c r="D67" s="115"/>
      <c r="E67" s="113"/>
      <c r="F67" s="107" t="str">
        <f t="shared" si="6"/>
        <v/>
      </c>
      <c r="G67" s="108" t="str">
        <f t="shared" si="2"/>
        <v/>
      </c>
      <c r="H67" s="111" t="s">
        <v>2</v>
      </c>
      <c r="I67" s="109" t="str">
        <f t="shared" si="3"/>
        <v/>
      </c>
      <c r="J67" s="110" t="str">
        <f>IFERROR(IF($B67&lt;&gt;"",ROUND(IF(AND($I$5&gt;=0,O67&gt;D$8),0,(G67+I67)*$I$5),2),""),0)</f>
        <v/>
      </c>
      <c r="K67" s="110" t="str">
        <f t="shared" si="4"/>
        <v/>
      </c>
      <c r="N67" s="118" t="str">
        <f t="shared" si="5"/>
        <v/>
      </c>
      <c r="O67" s="116" t="str">
        <f t="shared" si="0"/>
        <v/>
      </c>
      <c r="P67" s="53"/>
    </row>
    <row r="68" spans="2:16" x14ac:dyDescent="0.3">
      <c r="B68" s="103"/>
      <c r="C68" s="104" t="str">
        <f t="shared" si="1"/>
        <v/>
      </c>
      <c r="D68" s="115"/>
      <c r="E68" s="113"/>
      <c r="F68" s="107" t="str">
        <f t="shared" si="6"/>
        <v/>
      </c>
      <c r="G68" s="108" t="str">
        <f t="shared" si="2"/>
        <v/>
      </c>
      <c r="H68" s="111" t="s">
        <v>2</v>
      </c>
      <c r="I68" s="109" t="str">
        <f t="shared" si="3"/>
        <v/>
      </c>
      <c r="J68" s="110" t="str">
        <f>IFERROR(IF($B68&lt;&gt;"",ROUND(IF(AND($I$5&gt;=0,O68&gt;D$8),0,(G68+I68)*$I$5),2),""),0)</f>
        <v/>
      </c>
      <c r="K68" s="110" t="str">
        <f t="shared" si="4"/>
        <v/>
      </c>
      <c r="N68" s="118" t="str">
        <f t="shared" si="5"/>
        <v/>
      </c>
      <c r="O68" s="116" t="str">
        <f t="shared" si="0"/>
        <v/>
      </c>
      <c r="P68" s="53"/>
    </row>
    <row r="69" spans="2:16" x14ac:dyDescent="0.3">
      <c r="B69" s="103"/>
      <c r="C69" s="104" t="str">
        <f t="shared" si="1"/>
        <v/>
      </c>
      <c r="D69" s="115"/>
      <c r="E69" s="113"/>
      <c r="F69" s="107" t="str">
        <f t="shared" si="6"/>
        <v/>
      </c>
      <c r="G69" s="108" t="str">
        <f t="shared" si="2"/>
        <v/>
      </c>
      <c r="H69" s="111" t="s">
        <v>2</v>
      </c>
      <c r="I69" s="109" t="str">
        <f t="shared" si="3"/>
        <v/>
      </c>
      <c r="J69" s="110" t="str">
        <f>IFERROR(IF($B69&lt;&gt;"",ROUND(IF(AND($I$5&gt;=0,O69&gt;D$8),0,(G69+I69)*$I$5),2),""),0)</f>
        <v/>
      </c>
      <c r="K69" s="110" t="str">
        <f t="shared" si="4"/>
        <v/>
      </c>
      <c r="N69" s="118" t="str">
        <f t="shared" si="5"/>
        <v/>
      </c>
      <c r="O69" s="116" t="str">
        <f t="shared" si="0"/>
        <v/>
      </c>
      <c r="P69" s="53"/>
    </row>
    <row r="70" spans="2:16" x14ac:dyDescent="0.3">
      <c r="B70" s="103"/>
      <c r="C70" s="104" t="str">
        <f t="shared" si="1"/>
        <v/>
      </c>
      <c r="D70" s="115"/>
      <c r="E70" s="113"/>
      <c r="F70" s="107" t="str">
        <f t="shared" si="6"/>
        <v/>
      </c>
      <c r="G70" s="108" t="str">
        <f t="shared" si="2"/>
        <v/>
      </c>
      <c r="H70" s="111" t="s">
        <v>2</v>
      </c>
      <c r="I70" s="109" t="str">
        <f t="shared" si="3"/>
        <v/>
      </c>
      <c r="J70" s="110" t="str">
        <f>IFERROR(IF($B70&lt;&gt;"",ROUND(IF(AND($I$5&gt;=0,O70&gt;D$8),0,(G70+I70)*$I$5),2),""),0)</f>
        <v/>
      </c>
      <c r="K70" s="110" t="str">
        <f t="shared" si="4"/>
        <v/>
      </c>
      <c r="N70" s="118" t="str">
        <f t="shared" si="5"/>
        <v/>
      </c>
      <c r="O70" s="116" t="str">
        <f t="shared" si="0"/>
        <v/>
      </c>
      <c r="P70" s="53"/>
    </row>
    <row r="71" spans="2:16" x14ac:dyDescent="0.3">
      <c r="B71" s="103"/>
      <c r="C71" s="104" t="str">
        <f t="shared" si="1"/>
        <v/>
      </c>
      <c r="D71" s="115"/>
      <c r="E71" s="113"/>
      <c r="F71" s="107" t="str">
        <f t="shared" si="6"/>
        <v/>
      </c>
      <c r="G71" s="108" t="str">
        <f t="shared" si="2"/>
        <v/>
      </c>
      <c r="H71" s="111" t="s">
        <v>2</v>
      </c>
      <c r="I71" s="109" t="str">
        <f t="shared" si="3"/>
        <v/>
      </c>
      <c r="J71" s="110" t="str">
        <f>IFERROR(IF($B71&lt;&gt;"",ROUND(IF(AND($I$5&gt;=0,O71&gt;D$8),0,(G71+I71)*$I$5),2),""),0)</f>
        <v/>
      </c>
      <c r="K71" s="110" t="str">
        <f t="shared" si="4"/>
        <v/>
      </c>
      <c r="N71" s="118" t="str">
        <f t="shared" si="5"/>
        <v/>
      </c>
      <c r="O71" s="116" t="str">
        <f t="shared" si="0"/>
        <v/>
      </c>
      <c r="P71" s="53"/>
    </row>
    <row r="72" spans="2:16" x14ac:dyDescent="0.3">
      <c r="B72" s="103"/>
      <c r="C72" s="104" t="str">
        <f t="shared" si="1"/>
        <v/>
      </c>
      <c r="D72" s="115"/>
      <c r="E72" s="113"/>
      <c r="F72" s="107" t="str">
        <f t="shared" si="6"/>
        <v/>
      </c>
      <c r="G72" s="108" t="str">
        <f t="shared" si="2"/>
        <v/>
      </c>
      <c r="H72" s="111" t="s">
        <v>2</v>
      </c>
      <c r="I72" s="109" t="str">
        <f t="shared" si="3"/>
        <v/>
      </c>
      <c r="J72" s="110" t="str">
        <f>IFERROR(IF($B72&lt;&gt;"",ROUND(IF(AND($I$5&gt;=0,O72&gt;D$8),0,(G72+I72)*$I$5),2),""),0)</f>
        <v/>
      </c>
      <c r="K72" s="110" t="str">
        <f t="shared" si="4"/>
        <v/>
      </c>
      <c r="N72" s="118" t="str">
        <f t="shared" si="5"/>
        <v/>
      </c>
      <c r="O72" s="116" t="str">
        <f t="shared" si="0"/>
        <v/>
      </c>
      <c r="P72" s="53"/>
    </row>
    <row r="73" spans="2:16" x14ac:dyDescent="0.3">
      <c r="B73" s="103"/>
      <c r="C73" s="104" t="str">
        <f t="shared" si="1"/>
        <v/>
      </c>
      <c r="D73" s="115"/>
      <c r="E73" s="113"/>
      <c r="F73" s="107" t="str">
        <f t="shared" si="6"/>
        <v/>
      </c>
      <c r="G73" s="108" t="str">
        <f t="shared" si="2"/>
        <v/>
      </c>
      <c r="H73" s="111" t="s">
        <v>2</v>
      </c>
      <c r="I73" s="109" t="str">
        <f t="shared" si="3"/>
        <v/>
      </c>
      <c r="J73" s="110" t="str">
        <f>IFERROR(IF($B73&lt;&gt;"",ROUND(IF(AND($I$5&gt;=0,O73&gt;D$8),0,(G73+I73)*$I$5),2),""),0)</f>
        <v/>
      </c>
      <c r="K73" s="110" t="str">
        <f t="shared" si="4"/>
        <v/>
      </c>
      <c r="N73" s="118" t="str">
        <f t="shared" si="5"/>
        <v/>
      </c>
      <c r="O73" s="116" t="str">
        <f t="shared" si="0"/>
        <v/>
      </c>
      <c r="P73" s="53"/>
    </row>
    <row r="74" spans="2:16" x14ac:dyDescent="0.3">
      <c r="B74" s="103"/>
      <c r="C74" s="104" t="str">
        <f t="shared" si="1"/>
        <v/>
      </c>
      <c r="D74" s="115"/>
      <c r="E74" s="113"/>
      <c r="F74" s="107" t="str">
        <f t="shared" si="6"/>
        <v/>
      </c>
      <c r="G74" s="108" t="str">
        <f t="shared" si="2"/>
        <v/>
      </c>
      <c r="H74" s="111" t="s">
        <v>2</v>
      </c>
      <c r="I74" s="109" t="str">
        <f t="shared" si="3"/>
        <v/>
      </c>
      <c r="J74" s="110" t="str">
        <f>IFERROR(IF($B74&lt;&gt;"",ROUND(IF(AND($I$5&gt;=0,O74&gt;D$8),0,(G74+I74)*$I$5),2),""),0)</f>
        <v/>
      </c>
      <c r="K74" s="110" t="str">
        <f t="shared" si="4"/>
        <v/>
      </c>
      <c r="N74" s="118" t="str">
        <f t="shared" si="5"/>
        <v/>
      </c>
      <c r="O74" s="116" t="str">
        <f t="shared" si="0"/>
        <v/>
      </c>
      <c r="P74" s="53"/>
    </row>
    <row r="75" spans="2:16" x14ac:dyDescent="0.3">
      <c r="B75" s="103"/>
      <c r="C75" s="104" t="str">
        <f t="shared" si="1"/>
        <v/>
      </c>
      <c r="D75" s="115"/>
      <c r="E75" s="113"/>
      <c r="F75" s="107" t="str">
        <f t="shared" si="6"/>
        <v/>
      </c>
      <c r="G75" s="108" t="str">
        <f t="shared" ref="G75:G138" si="7">IFERROR(ROUND(IF(F75&lt;=0,"",F75),2),"")</f>
        <v/>
      </c>
      <c r="H75" s="111" t="s">
        <v>2</v>
      </c>
      <c r="I75" s="109" t="str">
        <f t="shared" si="3"/>
        <v/>
      </c>
      <c r="J75" s="110" t="str">
        <f>IFERROR(IF($B75&lt;&gt;"",ROUND(IF(AND($I$5&gt;=0,O75&gt;D$8),0,(G75+I75)*$I$5),2),""),0)</f>
        <v/>
      </c>
      <c r="K75" s="110" t="str">
        <f t="shared" si="4"/>
        <v/>
      </c>
      <c r="N75" s="118" t="str">
        <f t="shared" ref="N75:N138" si="8">K75</f>
        <v/>
      </c>
      <c r="O75" s="116" t="str">
        <f t="shared" ref="O75:O138" si="9">IFERROR(IF($B75&lt;&gt;"",IF(MONTH(B75)&lt;7,YEAR(B75)+2,YEAR(B75)+3),""),"")</f>
        <v/>
      </c>
      <c r="P75" s="53"/>
    </row>
    <row r="76" spans="2:16" x14ac:dyDescent="0.3">
      <c r="B76" s="103"/>
      <c r="C76" s="104" t="str">
        <f t="shared" ref="C76:C139" si="10">IFERROR(IF(B76="","",IF(B76&lt;$Q$2,$Q$3,O76)),"")</f>
        <v/>
      </c>
      <c r="D76" s="115"/>
      <c r="E76" s="113"/>
      <c r="F76" s="107" t="str">
        <f t="shared" ref="F76:F139" si="11">IF(E76="","",IFERROR(ROUND(IF(E76&gt;1250,1250,E76),2),""))</f>
        <v/>
      </c>
      <c r="G76" s="108" t="str">
        <f t="shared" si="7"/>
        <v/>
      </c>
      <c r="H76" s="111" t="s">
        <v>2</v>
      </c>
      <c r="I76" s="109" t="str">
        <f t="shared" ref="I76:I139" si="12">IF(H76="","",H76-E76)</f>
        <v/>
      </c>
      <c r="J76" s="110" t="str">
        <f>IFERROR(IF($B76&lt;&gt;"",ROUND(IF(AND($I$5&gt;=0,O76&gt;D$8),0,(G76+I76)*$I$5),2),""),0)</f>
        <v/>
      </c>
      <c r="K76" s="110" t="str">
        <f t="shared" ref="K76:K139" si="13">IFERROR(ROUND(IF(H76="","",H76+J76),2),"")</f>
        <v/>
      </c>
      <c r="N76" s="118" t="str">
        <f t="shared" si="8"/>
        <v/>
      </c>
      <c r="O76" s="116" t="str">
        <f t="shared" si="9"/>
        <v/>
      </c>
      <c r="P76" s="53"/>
    </row>
    <row r="77" spans="2:16" x14ac:dyDescent="0.3">
      <c r="B77" s="103"/>
      <c r="C77" s="104" t="str">
        <f t="shared" si="10"/>
        <v/>
      </c>
      <c r="D77" s="115"/>
      <c r="E77" s="113"/>
      <c r="F77" s="107" t="str">
        <f t="shared" si="11"/>
        <v/>
      </c>
      <c r="G77" s="108" t="str">
        <f t="shared" si="7"/>
        <v/>
      </c>
      <c r="H77" s="111" t="s">
        <v>2</v>
      </c>
      <c r="I77" s="109" t="str">
        <f t="shared" si="12"/>
        <v/>
      </c>
      <c r="J77" s="110" t="str">
        <f>IFERROR(IF($B77&lt;&gt;"",ROUND(IF(AND($I$5&gt;=0,O77&gt;D$8),0,(G77+I77)*$I$5),2),""),0)</f>
        <v/>
      </c>
      <c r="K77" s="110" t="str">
        <f t="shared" si="13"/>
        <v/>
      </c>
      <c r="N77" s="118" t="str">
        <f t="shared" si="8"/>
        <v/>
      </c>
      <c r="O77" s="116" t="str">
        <f t="shared" si="9"/>
        <v/>
      </c>
      <c r="P77" s="53"/>
    </row>
    <row r="78" spans="2:16" x14ac:dyDescent="0.3">
      <c r="B78" s="103"/>
      <c r="C78" s="104" t="str">
        <f t="shared" si="10"/>
        <v/>
      </c>
      <c r="D78" s="115"/>
      <c r="E78" s="113"/>
      <c r="F78" s="107" t="str">
        <f t="shared" si="11"/>
        <v/>
      </c>
      <c r="G78" s="108" t="str">
        <f t="shared" si="7"/>
        <v/>
      </c>
      <c r="H78" s="111" t="s">
        <v>2</v>
      </c>
      <c r="I78" s="109" t="str">
        <f t="shared" si="12"/>
        <v/>
      </c>
      <c r="J78" s="110" t="str">
        <f>IFERROR(IF($B78&lt;&gt;"",ROUND(IF(AND($I$5&gt;=0,O78&gt;D$8),0,(G78+I78)*$I$5),2),""),0)</f>
        <v/>
      </c>
      <c r="K78" s="110" t="str">
        <f t="shared" si="13"/>
        <v/>
      </c>
      <c r="N78" s="118" t="str">
        <f t="shared" si="8"/>
        <v/>
      </c>
      <c r="O78" s="116" t="str">
        <f t="shared" si="9"/>
        <v/>
      </c>
      <c r="P78" s="53"/>
    </row>
    <row r="79" spans="2:16" x14ac:dyDescent="0.3">
      <c r="B79" s="103"/>
      <c r="C79" s="104" t="str">
        <f t="shared" si="10"/>
        <v/>
      </c>
      <c r="D79" s="115"/>
      <c r="E79" s="113"/>
      <c r="F79" s="107" t="str">
        <f t="shared" si="11"/>
        <v/>
      </c>
      <c r="G79" s="108" t="str">
        <f t="shared" si="7"/>
        <v/>
      </c>
      <c r="H79" s="111" t="s">
        <v>2</v>
      </c>
      <c r="I79" s="109" t="str">
        <f t="shared" si="12"/>
        <v/>
      </c>
      <c r="J79" s="110" t="str">
        <f>IFERROR(IF($B79&lt;&gt;"",ROUND(IF(AND($I$5&gt;=0,O79&gt;D$8),0,(G79+I79)*$I$5),2),""),0)</f>
        <v/>
      </c>
      <c r="K79" s="110" t="str">
        <f t="shared" si="13"/>
        <v/>
      </c>
      <c r="N79" s="118" t="str">
        <f t="shared" si="8"/>
        <v/>
      </c>
      <c r="O79" s="116" t="str">
        <f t="shared" si="9"/>
        <v/>
      </c>
      <c r="P79" s="53"/>
    </row>
    <row r="80" spans="2:16" x14ac:dyDescent="0.3">
      <c r="B80" s="103"/>
      <c r="C80" s="104" t="str">
        <f t="shared" si="10"/>
        <v/>
      </c>
      <c r="D80" s="115"/>
      <c r="E80" s="113"/>
      <c r="F80" s="107" t="str">
        <f t="shared" si="11"/>
        <v/>
      </c>
      <c r="G80" s="108" t="str">
        <f t="shared" si="7"/>
        <v/>
      </c>
      <c r="H80" s="111" t="s">
        <v>2</v>
      </c>
      <c r="I80" s="109" t="str">
        <f t="shared" si="12"/>
        <v/>
      </c>
      <c r="J80" s="110" t="str">
        <f>IFERROR(IF($B80&lt;&gt;"",ROUND(IF(AND($I$5&gt;=0,O80&gt;D$8),0,(G80+I80)*$I$5),2),""),0)</f>
        <v/>
      </c>
      <c r="K80" s="110" t="str">
        <f t="shared" si="13"/>
        <v/>
      </c>
      <c r="N80" s="118" t="str">
        <f t="shared" si="8"/>
        <v/>
      </c>
      <c r="O80" s="116" t="str">
        <f t="shared" si="9"/>
        <v/>
      </c>
      <c r="P80" s="53"/>
    </row>
    <row r="81" spans="2:16" x14ac:dyDescent="0.3">
      <c r="B81" s="103"/>
      <c r="C81" s="104" t="str">
        <f t="shared" si="10"/>
        <v/>
      </c>
      <c r="D81" s="115"/>
      <c r="E81" s="113"/>
      <c r="F81" s="107" t="str">
        <f t="shared" si="11"/>
        <v/>
      </c>
      <c r="G81" s="108" t="str">
        <f t="shared" si="7"/>
        <v/>
      </c>
      <c r="H81" s="111" t="s">
        <v>2</v>
      </c>
      <c r="I81" s="109" t="str">
        <f t="shared" si="12"/>
        <v/>
      </c>
      <c r="J81" s="110" t="str">
        <f>IFERROR(IF($B81&lt;&gt;"",ROUND(IF(AND($I$5&gt;=0,O81&gt;D$8),0,(G81+I81)*$I$5),2),""),0)</f>
        <v/>
      </c>
      <c r="K81" s="110" t="str">
        <f t="shared" si="13"/>
        <v/>
      </c>
      <c r="N81" s="118" t="str">
        <f t="shared" si="8"/>
        <v/>
      </c>
      <c r="O81" s="116" t="str">
        <f t="shared" si="9"/>
        <v/>
      </c>
      <c r="P81" s="53"/>
    </row>
    <row r="82" spans="2:16" x14ac:dyDescent="0.3">
      <c r="B82" s="103"/>
      <c r="C82" s="104" t="str">
        <f t="shared" si="10"/>
        <v/>
      </c>
      <c r="D82" s="115"/>
      <c r="E82" s="113"/>
      <c r="F82" s="107" t="str">
        <f t="shared" si="11"/>
        <v/>
      </c>
      <c r="G82" s="108" t="str">
        <f t="shared" si="7"/>
        <v/>
      </c>
      <c r="H82" s="111" t="s">
        <v>2</v>
      </c>
      <c r="I82" s="109" t="str">
        <f t="shared" si="12"/>
        <v/>
      </c>
      <c r="J82" s="110" t="str">
        <f>IFERROR(IF($B82&lt;&gt;"",ROUND(IF(AND($I$5&gt;=0,O82&gt;D$8),0,(G82+I82)*$I$5),2),""),0)</f>
        <v/>
      </c>
      <c r="K82" s="110" t="str">
        <f t="shared" si="13"/>
        <v/>
      </c>
      <c r="N82" s="118" t="str">
        <f t="shared" si="8"/>
        <v/>
      </c>
      <c r="O82" s="116" t="str">
        <f t="shared" si="9"/>
        <v/>
      </c>
      <c r="P82" s="53"/>
    </row>
    <row r="83" spans="2:16" x14ac:dyDescent="0.3">
      <c r="B83" s="103"/>
      <c r="C83" s="104" t="str">
        <f t="shared" si="10"/>
        <v/>
      </c>
      <c r="D83" s="115"/>
      <c r="E83" s="113"/>
      <c r="F83" s="107" t="str">
        <f t="shared" si="11"/>
        <v/>
      </c>
      <c r="G83" s="108" t="str">
        <f t="shared" si="7"/>
        <v/>
      </c>
      <c r="H83" s="111" t="s">
        <v>2</v>
      </c>
      <c r="I83" s="109" t="str">
        <f t="shared" si="12"/>
        <v/>
      </c>
      <c r="J83" s="110" t="str">
        <f>IFERROR(IF($B83&lt;&gt;"",ROUND(IF(AND($I$5&gt;=0,O83&gt;D$8),0,(G83+I83)*$I$5),2),""),0)</f>
        <v/>
      </c>
      <c r="K83" s="110" t="str">
        <f t="shared" si="13"/>
        <v/>
      </c>
      <c r="N83" s="118" t="str">
        <f t="shared" si="8"/>
        <v/>
      </c>
      <c r="O83" s="116" t="str">
        <f t="shared" si="9"/>
        <v/>
      </c>
      <c r="P83" s="53"/>
    </row>
    <row r="84" spans="2:16" x14ac:dyDescent="0.3">
      <c r="B84" s="103"/>
      <c r="C84" s="104" t="str">
        <f t="shared" si="10"/>
        <v/>
      </c>
      <c r="D84" s="115"/>
      <c r="E84" s="113"/>
      <c r="F84" s="107" t="str">
        <f t="shared" si="11"/>
        <v/>
      </c>
      <c r="G84" s="108" t="str">
        <f t="shared" si="7"/>
        <v/>
      </c>
      <c r="H84" s="111" t="s">
        <v>2</v>
      </c>
      <c r="I84" s="109" t="str">
        <f t="shared" si="12"/>
        <v/>
      </c>
      <c r="J84" s="110" t="str">
        <f>IFERROR(IF($B84&lt;&gt;"",ROUND(IF(AND($I$5&gt;=0,O84&gt;D$8),0,(G84+I84)*$I$5),2),""),0)</f>
        <v/>
      </c>
      <c r="K84" s="110" t="str">
        <f t="shared" si="13"/>
        <v/>
      </c>
      <c r="N84" s="118" t="str">
        <f t="shared" si="8"/>
        <v/>
      </c>
      <c r="O84" s="116" t="str">
        <f t="shared" si="9"/>
        <v/>
      </c>
      <c r="P84" s="53"/>
    </row>
    <row r="85" spans="2:16" x14ac:dyDescent="0.3">
      <c r="B85" s="103"/>
      <c r="C85" s="104" t="str">
        <f t="shared" si="10"/>
        <v/>
      </c>
      <c r="D85" s="115"/>
      <c r="E85" s="113"/>
      <c r="F85" s="107" t="str">
        <f t="shared" si="11"/>
        <v/>
      </c>
      <c r="G85" s="108" t="str">
        <f t="shared" si="7"/>
        <v/>
      </c>
      <c r="H85" s="111" t="s">
        <v>2</v>
      </c>
      <c r="I85" s="109" t="str">
        <f t="shared" si="12"/>
        <v/>
      </c>
      <c r="J85" s="110" t="str">
        <f>IFERROR(IF($B85&lt;&gt;"",ROUND(IF(AND($I$5&gt;=0,O85&gt;D$8),0,(G85+I85)*$I$5),2),""),0)</f>
        <v/>
      </c>
      <c r="K85" s="110" t="str">
        <f t="shared" si="13"/>
        <v/>
      </c>
      <c r="N85" s="118" t="str">
        <f t="shared" si="8"/>
        <v/>
      </c>
      <c r="O85" s="116" t="str">
        <f t="shared" si="9"/>
        <v/>
      </c>
      <c r="P85" s="53"/>
    </row>
    <row r="86" spans="2:16" x14ac:dyDescent="0.3">
      <c r="B86" s="103"/>
      <c r="C86" s="104" t="str">
        <f t="shared" si="10"/>
        <v/>
      </c>
      <c r="D86" s="115"/>
      <c r="E86" s="113"/>
      <c r="F86" s="107" t="str">
        <f t="shared" si="11"/>
        <v/>
      </c>
      <c r="G86" s="108" t="str">
        <f t="shared" si="7"/>
        <v/>
      </c>
      <c r="H86" s="111" t="s">
        <v>2</v>
      </c>
      <c r="I86" s="109" t="str">
        <f t="shared" si="12"/>
        <v/>
      </c>
      <c r="J86" s="110" t="str">
        <f>IFERROR(IF($B86&lt;&gt;"",ROUND(IF(AND($I$5&gt;=0,O86&gt;D$8),0,(G86+I86)*$I$5),2),""),0)</f>
        <v/>
      </c>
      <c r="K86" s="110" t="str">
        <f t="shared" si="13"/>
        <v/>
      </c>
      <c r="N86" s="118" t="str">
        <f t="shared" si="8"/>
        <v/>
      </c>
      <c r="O86" s="116" t="str">
        <f t="shared" si="9"/>
        <v/>
      </c>
      <c r="P86" s="53"/>
    </row>
    <row r="87" spans="2:16" x14ac:dyDescent="0.3">
      <c r="B87" s="103"/>
      <c r="C87" s="104" t="str">
        <f t="shared" si="10"/>
        <v/>
      </c>
      <c r="D87" s="115"/>
      <c r="E87" s="113"/>
      <c r="F87" s="107" t="str">
        <f t="shared" si="11"/>
        <v/>
      </c>
      <c r="G87" s="108" t="str">
        <f t="shared" si="7"/>
        <v/>
      </c>
      <c r="H87" s="111" t="s">
        <v>2</v>
      </c>
      <c r="I87" s="109" t="str">
        <f t="shared" si="12"/>
        <v/>
      </c>
      <c r="J87" s="110" t="str">
        <f>IFERROR(IF($B87&lt;&gt;"",ROUND(IF(AND($I$5&gt;=0,O87&gt;D$8),0,(G87+I87)*$I$5),2),""),0)</f>
        <v/>
      </c>
      <c r="K87" s="110" t="str">
        <f t="shared" si="13"/>
        <v/>
      </c>
      <c r="N87" s="118" t="str">
        <f t="shared" si="8"/>
        <v/>
      </c>
      <c r="O87" s="116" t="str">
        <f t="shared" si="9"/>
        <v/>
      </c>
      <c r="P87" s="53"/>
    </row>
    <row r="88" spans="2:16" x14ac:dyDescent="0.3">
      <c r="B88" s="103"/>
      <c r="C88" s="104" t="str">
        <f t="shared" si="10"/>
        <v/>
      </c>
      <c r="D88" s="115"/>
      <c r="E88" s="113"/>
      <c r="F88" s="107" t="str">
        <f t="shared" si="11"/>
        <v/>
      </c>
      <c r="G88" s="108" t="str">
        <f t="shared" si="7"/>
        <v/>
      </c>
      <c r="H88" s="111" t="s">
        <v>2</v>
      </c>
      <c r="I88" s="109" t="str">
        <f t="shared" si="12"/>
        <v/>
      </c>
      <c r="J88" s="110" t="str">
        <f>IFERROR(IF($B88&lt;&gt;"",ROUND(IF(AND($I$5&gt;=0,O88&gt;D$8),0,(G88+I88)*$I$5),2),""),0)</f>
        <v/>
      </c>
      <c r="K88" s="110" t="str">
        <f t="shared" si="13"/>
        <v/>
      </c>
      <c r="N88" s="118" t="str">
        <f t="shared" si="8"/>
        <v/>
      </c>
      <c r="O88" s="116" t="str">
        <f t="shared" si="9"/>
        <v/>
      </c>
      <c r="P88" s="53"/>
    </row>
    <row r="89" spans="2:16" x14ac:dyDescent="0.3">
      <c r="B89" s="103"/>
      <c r="C89" s="104" t="str">
        <f t="shared" si="10"/>
        <v/>
      </c>
      <c r="D89" s="115"/>
      <c r="E89" s="113"/>
      <c r="F89" s="107" t="str">
        <f t="shared" si="11"/>
        <v/>
      </c>
      <c r="G89" s="108" t="str">
        <f t="shared" si="7"/>
        <v/>
      </c>
      <c r="H89" s="111" t="s">
        <v>2</v>
      </c>
      <c r="I89" s="109" t="str">
        <f t="shared" si="12"/>
        <v/>
      </c>
      <c r="J89" s="110" t="str">
        <f>IFERROR(IF($B89&lt;&gt;"",ROUND(IF(AND($I$5&gt;=0,O89&gt;D$8),0,(G89+I89)*$I$5),2),""),0)</f>
        <v/>
      </c>
      <c r="K89" s="110" t="str">
        <f t="shared" si="13"/>
        <v/>
      </c>
      <c r="N89" s="118" t="str">
        <f t="shared" si="8"/>
        <v/>
      </c>
      <c r="O89" s="116" t="str">
        <f t="shared" si="9"/>
        <v/>
      </c>
      <c r="P89" s="53"/>
    </row>
    <row r="90" spans="2:16" x14ac:dyDescent="0.3">
      <c r="B90" s="103"/>
      <c r="C90" s="104" t="str">
        <f t="shared" si="10"/>
        <v/>
      </c>
      <c r="D90" s="115"/>
      <c r="E90" s="113"/>
      <c r="F90" s="107" t="str">
        <f t="shared" si="11"/>
        <v/>
      </c>
      <c r="G90" s="108" t="str">
        <f t="shared" si="7"/>
        <v/>
      </c>
      <c r="H90" s="111" t="s">
        <v>2</v>
      </c>
      <c r="I90" s="109" t="str">
        <f t="shared" si="12"/>
        <v/>
      </c>
      <c r="J90" s="110" t="str">
        <f>IFERROR(IF($B90&lt;&gt;"",ROUND(IF(AND($I$5&gt;=0,O90&gt;D$8),0,(G90+I90)*$I$5),2),""),0)</f>
        <v/>
      </c>
      <c r="K90" s="110" t="str">
        <f t="shared" si="13"/>
        <v/>
      </c>
      <c r="N90" s="118" t="str">
        <f t="shared" si="8"/>
        <v/>
      </c>
      <c r="O90" s="116" t="str">
        <f t="shared" si="9"/>
        <v/>
      </c>
      <c r="P90" s="53"/>
    </row>
    <row r="91" spans="2:16" x14ac:dyDescent="0.3">
      <c r="B91" s="103"/>
      <c r="C91" s="104" t="str">
        <f t="shared" si="10"/>
        <v/>
      </c>
      <c r="D91" s="115"/>
      <c r="E91" s="113"/>
      <c r="F91" s="107" t="str">
        <f t="shared" si="11"/>
        <v/>
      </c>
      <c r="G91" s="108" t="str">
        <f t="shared" si="7"/>
        <v/>
      </c>
      <c r="H91" s="111" t="s">
        <v>2</v>
      </c>
      <c r="I91" s="109" t="str">
        <f t="shared" si="12"/>
        <v/>
      </c>
      <c r="J91" s="110" t="str">
        <f>IFERROR(IF($B91&lt;&gt;"",ROUND(IF(AND($I$5&gt;=0,O91&gt;D$8),0,(G91+I91)*$I$5),2),""),0)</f>
        <v/>
      </c>
      <c r="K91" s="110" t="str">
        <f t="shared" si="13"/>
        <v/>
      </c>
      <c r="N91" s="118" t="str">
        <f t="shared" si="8"/>
        <v/>
      </c>
      <c r="O91" s="116" t="str">
        <f t="shared" si="9"/>
        <v/>
      </c>
      <c r="P91" s="53"/>
    </row>
    <row r="92" spans="2:16" x14ac:dyDescent="0.3">
      <c r="B92" s="103"/>
      <c r="C92" s="104" t="str">
        <f t="shared" si="10"/>
        <v/>
      </c>
      <c r="D92" s="115"/>
      <c r="E92" s="113"/>
      <c r="F92" s="107" t="str">
        <f t="shared" si="11"/>
        <v/>
      </c>
      <c r="G92" s="108" t="str">
        <f t="shared" si="7"/>
        <v/>
      </c>
      <c r="H92" s="111" t="s">
        <v>2</v>
      </c>
      <c r="I92" s="109" t="str">
        <f t="shared" si="12"/>
        <v/>
      </c>
      <c r="J92" s="110" t="str">
        <f>IFERROR(IF($B92&lt;&gt;"",ROUND(IF(AND($I$5&gt;=0,O92&gt;D$8),0,(G92+I92)*$I$5),2),""),0)</f>
        <v/>
      </c>
      <c r="K92" s="110" t="str">
        <f t="shared" si="13"/>
        <v/>
      </c>
      <c r="N92" s="118" t="str">
        <f t="shared" si="8"/>
        <v/>
      </c>
      <c r="O92" s="116" t="str">
        <f t="shared" si="9"/>
        <v/>
      </c>
      <c r="P92" s="53"/>
    </row>
    <row r="93" spans="2:16" x14ac:dyDescent="0.3">
      <c r="B93" s="103"/>
      <c r="C93" s="104" t="str">
        <f t="shared" si="10"/>
        <v/>
      </c>
      <c r="D93" s="115"/>
      <c r="E93" s="113"/>
      <c r="F93" s="107" t="str">
        <f t="shared" si="11"/>
        <v/>
      </c>
      <c r="G93" s="108" t="str">
        <f t="shared" si="7"/>
        <v/>
      </c>
      <c r="H93" s="111" t="s">
        <v>2</v>
      </c>
      <c r="I93" s="109" t="str">
        <f t="shared" si="12"/>
        <v/>
      </c>
      <c r="J93" s="110" t="str">
        <f>IFERROR(IF($B93&lt;&gt;"",ROUND(IF(AND($I$5&gt;=0,O93&gt;D$8),0,(G93+I93)*$I$5),2),""),0)</f>
        <v/>
      </c>
      <c r="K93" s="110" t="str">
        <f t="shared" si="13"/>
        <v/>
      </c>
      <c r="N93" s="118" t="str">
        <f t="shared" si="8"/>
        <v/>
      </c>
      <c r="O93" s="116" t="str">
        <f t="shared" si="9"/>
        <v/>
      </c>
      <c r="P93" s="53"/>
    </row>
    <row r="94" spans="2:16" x14ac:dyDescent="0.3">
      <c r="B94" s="103"/>
      <c r="C94" s="104" t="str">
        <f t="shared" si="10"/>
        <v/>
      </c>
      <c r="D94" s="115"/>
      <c r="E94" s="113"/>
      <c r="F94" s="107" t="str">
        <f t="shared" si="11"/>
        <v/>
      </c>
      <c r="G94" s="108" t="str">
        <f t="shared" si="7"/>
        <v/>
      </c>
      <c r="H94" s="111" t="s">
        <v>2</v>
      </c>
      <c r="I94" s="109" t="str">
        <f t="shared" si="12"/>
        <v/>
      </c>
      <c r="J94" s="110" t="str">
        <f>IFERROR(IF($B94&lt;&gt;"",ROUND(IF(AND($I$5&gt;=0,O94&gt;D$8),0,(G94+I94)*$I$5),2),""),0)</f>
        <v/>
      </c>
      <c r="K94" s="110" t="str">
        <f t="shared" si="13"/>
        <v/>
      </c>
      <c r="N94" s="118" t="str">
        <f t="shared" si="8"/>
        <v/>
      </c>
      <c r="O94" s="116" t="str">
        <f t="shared" si="9"/>
        <v/>
      </c>
      <c r="P94" s="53"/>
    </row>
    <row r="95" spans="2:16" x14ac:dyDescent="0.3">
      <c r="B95" s="103"/>
      <c r="C95" s="104" t="str">
        <f t="shared" si="10"/>
        <v/>
      </c>
      <c r="D95" s="115"/>
      <c r="E95" s="113"/>
      <c r="F95" s="107" t="str">
        <f t="shared" si="11"/>
        <v/>
      </c>
      <c r="G95" s="108" t="str">
        <f t="shared" si="7"/>
        <v/>
      </c>
      <c r="H95" s="111" t="s">
        <v>2</v>
      </c>
      <c r="I95" s="109" t="str">
        <f t="shared" si="12"/>
        <v/>
      </c>
      <c r="J95" s="110" t="str">
        <f>IFERROR(IF($B95&lt;&gt;"",ROUND(IF(AND($I$5&gt;=0,O95&gt;D$8),0,(G95+I95)*$I$5),2),""),0)</f>
        <v/>
      </c>
      <c r="K95" s="110" t="str">
        <f t="shared" si="13"/>
        <v/>
      </c>
      <c r="N95" s="118" t="str">
        <f t="shared" si="8"/>
        <v/>
      </c>
      <c r="O95" s="116" t="str">
        <f t="shared" si="9"/>
        <v/>
      </c>
      <c r="P95" s="53"/>
    </row>
    <row r="96" spans="2:16" x14ac:dyDescent="0.3">
      <c r="B96" s="103"/>
      <c r="C96" s="104" t="str">
        <f t="shared" si="10"/>
        <v/>
      </c>
      <c r="D96" s="115"/>
      <c r="E96" s="113"/>
      <c r="F96" s="107" t="str">
        <f t="shared" si="11"/>
        <v/>
      </c>
      <c r="G96" s="108" t="str">
        <f t="shared" si="7"/>
        <v/>
      </c>
      <c r="H96" s="111" t="s">
        <v>2</v>
      </c>
      <c r="I96" s="109" t="str">
        <f t="shared" si="12"/>
        <v/>
      </c>
      <c r="J96" s="110" t="str">
        <f>IFERROR(IF($B96&lt;&gt;"",ROUND(IF(AND($I$5&gt;=0,O96&gt;D$8),0,(G96+I96)*$I$5),2),""),0)</f>
        <v/>
      </c>
      <c r="K96" s="110" t="str">
        <f t="shared" si="13"/>
        <v/>
      </c>
      <c r="N96" s="118" t="str">
        <f t="shared" si="8"/>
        <v/>
      </c>
      <c r="O96" s="116" t="str">
        <f t="shared" si="9"/>
        <v/>
      </c>
      <c r="P96" s="53"/>
    </row>
    <row r="97" spans="2:16" x14ac:dyDescent="0.3">
      <c r="B97" s="103"/>
      <c r="C97" s="104" t="str">
        <f t="shared" si="10"/>
        <v/>
      </c>
      <c r="D97" s="115"/>
      <c r="E97" s="113"/>
      <c r="F97" s="107" t="str">
        <f t="shared" si="11"/>
        <v/>
      </c>
      <c r="G97" s="108" t="str">
        <f t="shared" si="7"/>
        <v/>
      </c>
      <c r="H97" s="111" t="s">
        <v>2</v>
      </c>
      <c r="I97" s="109" t="str">
        <f t="shared" si="12"/>
        <v/>
      </c>
      <c r="J97" s="110" t="str">
        <f>IFERROR(IF($B97&lt;&gt;"",ROUND(IF(AND($I$5&gt;=0,O97&gt;D$8),0,(G97+I97)*$I$5),2),""),0)</f>
        <v/>
      </c>
      <c r="K97" s="110" t="str">
        <f t="shared" si="13"/>
        <v/>
      </c>
      <c r="N97" s="118" t="str">
        <f t="shared" si="8"/>
        <v/>
      </c>
      <c r="O97" s="116" t="str">
        <f t="shared" si="9"/>
        <v/>
      </c>
      <c r="P97" s="53"/>
    </row>
    <row r="98" spans="2:16" x14ac:dyDescent="0.3">
      <c r="B98" s="103"/>
      <c r="C98" s="104" t="str">
        <f t="shared" si="10"/>
        <v/>
      </c>
      <c r="D98" s="115"/>
      <c r="E98" s="113"/>
      <c r="F98" s="107" t="str">
        <f t="shared" si="11"/>
        <v/>
      </c>
      <c r="G98" s="108" t="str">
        <f t="shared" si="7"/>
        <v/>
      </c>
      <c r="H98" s="111" t="s">
        <v>2</v>
      </c>
      <c r="I98" s="109" t="str">
        <f t="shared" si="12"/>
        <v/>
      </c>
      <c r="J98" s="110" t="str">
        <f>IFERROR(IF($B98&lt;&gt;"",ROUND(IF(AND($I$5&gt;=0,O98&gt;D$8),0,(G98+I98)*$I$5),2),""),0)</f>
        <v/>
      </c>
      <c r="K98" s="110" t="str">
        <f t="shared" si="13"/>
        <v/>
      </c>
      <c r="N98" s="118" t="str">
        <f t="shared" si="8"/>
        <v/>
      </c>
      <c r="O98" s="116" t="str">
        <f t="shared" si="9"/>
        <v/>
      </c>
      <c r="P98" s="53"/>
    </row>
    <row r="99" spans="2:16" x14ac:dyDescent="0.3">
      <c r="B99" s="103"/>
      <c r="C99" s="104" t="str">
        <f t="shared" si="10"/>
        <v/>
      </c>
      <c r="D99" s="115"/>
      <c r="E99" s="113"/>
      <c r="F99" s="107" t="str">
        <f t="shared" si="11"/>
        <v/>
      </c>
      <c r="G99" s="108" t="str">
        <f t="shared" si="7"/>
        <v/>
      </c>
      <c r="H99" s="111" t="s">
        <v>2</v>
      </c>
      <c r="I99" s="109" t="str">
        <f t="shared" si="12"/>
        <v/>
      </c>
      <c r="J99" s="110" t="str">
        <f>IFERROR(IF($B99&lt;&gt;"",ROUND(IF(AND($I$5&gt;=0,O99&gt;D$8),0,(G99+I99)*$I$5),2),""),0)</f>
        <v/>
      </c>
      <c r="K99" s="110" t="str">
        <f t="shared" si="13"/>
        <v/>
      </c>
      <c r="N99" s="118" t="str">
        <f t="shared" si="8"/>
        <v/>
      </c>
      <c r="O99" s="116" t="str">
        <f t="shared" si="9"/>
        <v/>
      </c>
      <c r="P99" s="53"/>
    </row>
    <row r="100" spans="2:16" x14ac:dyDescent="0.3">
      <c r="B100" s="103"/>
      <c r="C100" s="104" t="str">
        <f t="shared" si="10"/>
        <v/>
      </c>
      <c r="D100" s="115"/>
      <c r="E100" s="113"/>
      <c r="F100" s="107" t="str">
        <f t="shared" si="11"/>
        <v/>
      </c>
      <c r="G100" s="108" t="str">
        <f t="shared" si="7"/>
        <v/>
      </c>
      <c r="H100" s="111" t="s">
        <v>2</v>
      </c>
      <c r="I100" s="109" t="str">
        <f t="shared" si="12"/>
        <v/>
      </c>
      <c r="J100" s="110" t="str">
        <f>IFERROR(IF($B100&lt;&gt;"",ROUND(IF(AND($I$5&gt;=0,O100&gt;D$8),0,(G100+I100)*$I$5),2),""),0)</f>
        <v/>
      </c>
      <c r="K100" s="110" t="str">
        <f t="shared" si="13"/>
        <v/>
      </c>
      <c r="N100" s="118" t="str">
        <f t="shared" si="8"/>
        <v/>
      </c>
      <c r="O100" s="116" t="str">
        <f t="shared" si="9"/>
        <v/>
      </c>
      <c r="P100" s="53"/>
    </row>
    <row r="101" spans="2:16" x14ac:dyDescent="0.3">
      <c r="B101" s="103"/>
      <c r="C101" s="104" t="str">
        <f t="shared" si="10"/>
        <v/>
      </c>
      <c r="D101" s="115"/>
      <c r="E101" s="113"/>
      <c r="F101" s="107" t="str">
        <f t="shared" si="11"/>
        <v/>
      </c>
      <c r="G101" s="108" t="str">
        <f t="shared" si="7"/>
        <v/>
      </c>
      <c r="H101" s="111" t="s">
        <v>2</v>
      </c>
      <c r="I101" s="109" t="str">
        <f t="shared" si="12"/>
        <v/>
      </c>
      <c r="J101" s="110" t="str">
        <f>IFERROR(IF($B101&lt;&gt;"",ROUND(IF(AND($I$5&gt;=0,O101&gt;D$8),0,(G101+I101)*$I$5),2),""),0)</f>
        <v/>
      </c>
      <c r="K101" s="110" t="str">
        <f t="shared" si="13"/>
        <v/>
      </c>
      <c r="N101" s="118" t="str">
        <f t="shared" si="8"/>
        <v/>
      </c>
      <c r="O101" s="116" t="str">
        <f t="shared" si="9"/>
        <v/>
      </c>
      <c r="P101" s="53"/>
    </row>
    <row r="102" spans="2:16" x14ac:dyDescent="0.3">
      <c r="B102" s="103"/>
      <c r="C102" s="104" t="str">
        <f t="shared" si="10"/>
        <v/>
      </c>
      <c r="D102" s="115"/>
      <c r="E102" s="113"/>
      <c r="F102" s="107" t="str">
        <f t="shared" si="11"/>
        <v/>
      </c>
      <c r="G102" s="108" t="str">
        <f t="shared" si="7"/>
        <v/>
      </c>
      <c r="H102" s="111" t="s">
        <v>2</v>
      </c>
      <c r="I102" s="109" t="str">
        <f t="shared" si="12"/>
        <v/>
      </c>
      <c r="J102" s="110" t="str">
        <f>IFERROR(IF($B102&lt;&gt;"",ROUND(IF(AND($I$5&gt;=0,O102&gt;D$8),0,(G102+I102)*$I$5),2),""),0)</f>
        <v/>
      </c>
      <c r="K102" s="110" t="str">
        <f t="shared" si="13"/>
        <v/>
      </c>
      <c r="N102" s="118" t="str">
        <f t="shared" si="8"/>
        <v/>
      </c>
      <c r="O102" s="116" t="str">
        <f t="shared" si="9"/>
        <v/>
      </c>
      <c r="P102" s="53"/>
    </row>
    <row r="103" spans="2:16" x14ac:dyDescent="0.3">
      <c r="B103" s="103"/>
      <c r="C103" s="104" t="str">
        <f t="shared" si="10"/>
        <v/>
      </c>
      <c r="D103" s="115"/>
      <c r="E103" s="113"/>
      <c r="F103" s="107" t="str">
        <f t="shared" si="11"/>
        <v/>
      </c>
      <c r="G103" s="108" t="str">
        <f t="shared" si="7"/>
        <v/>
      </c>
      <c r="H103" s="111" t="s">
        <v>2</v>
      </c>
      <c r="I103" s="109" t="str">
        <f t="shared" si="12"/>
        <v/>
      </c>
      <c r="J103" s="110" t="str">
        <f>IFERROR(IF($B103&lt;&gt;"",ROUND(IF(AND($I$5&gt;=0,O103&gt;D$8),0,(G103+I103)*$I$5),2),""),0)</f>
        <v/>
      </c>
      <c r="K103" s="110" t="str">
        <f t="shared" si="13"/>
        <v/>
      </c>
      <c r="N103" s="118" t="str">
        <f t="shared" si="8"/>
        <v/>
      </c>
      <c r="O103" s="116" t="str">
        <f t="shared" si="9"/>
        <v/>
      </c>
      <c r="P103" s="53"/>
    </row>
    <row r="104" spans="2:16" x14ac:dyDescent="0.3">
      <c r="B104" s="103"/>
      <c r="C104" s="104" t="str">
        <f t="shared" si="10"/>
        <v/>
      </c>
      <c r="D104" s="115"/>
      <c r="E104" s="113"/>
      <c r="F104" s="107" t="str">
        <f t="shared" si="11"/>
        <v/>
      </c>
      <c r="G104" s="108" t="str">
        <f t="shared" si="7"/>
        <v/>
      </c>
      <c r="H104" s="111" t="s">
        <v>2</v>
      </c>
      <c r="I104" s="109" t="str">
        <f t="shared" si="12"/>
        <v/>
      </c>
      <c r="J104" s="110" t="str">
        <f>IFERROR(IF($B104&lt;&gt;"",ROUND(IF(AND($I$5&gt;=0,O104&gt;D$8),0,(G104+I104)*$I$5),2),""),0)</f>
        <v/>
      </c>
      <c r="K104" s="110" t="str">
        <f t="shared" si="13"/>
        <v/>
      </c>
      <c r="N104" s="118" t="str">
        <f t="shared" si="8"/>
        <v/>
      </c>
      <c r="O104" s="116" t="str">
        <f t="shared" si="9"/>
        <v/>
      </c>
      <c r="P104" s="53"/>
    </row>
    <row r="105" spans="2:16" x14ac:dyDescent="0.3">
      <c r="B105" s="103"/>
      <c r="C105" s="104" t="str">
        <f t="shared" si="10"/>
        <v/>
      </c>
      <c r="D105" s="115"/>
      <c r="E105" s="113"/>
      <c r="F105" s="107" t="str">
        <f t="shared" si="11"/>
        <v/>
      </c>
      <c r="G105" s="108" t="str">
        <f t="shared" si="7"/>
        <v/>
      </c>
      <c r="H105" s="111" t="s">
        <v>2</v>
      </c>
      <c r="I105" s="109" t="str">
        <f t="shared" si="12"/>
        <v/>
      </c>
      <c r="J105" s="110" t="str">
        <f>IFERROR(IF($B105&lt;&gt;"",ROUND(IF(AND($I$5&gt;=0,O105&gt;D$8),0,(G105+I105)*$I$5),2),""),0)</f>
        <v/>
      </c>
      <c r="K105" s="110" t="str">
        <f t="shared" si="13"/>
        <v/>
      </c>
      <c r="N105" s="118" t="str">
        <f t="shared" si="8"/>
        <v/>
      </c>
      <c r="O105" s="116" t="str">
        <f t="shared" si="9"/>
        <v/>
      </c>
      <c r="P105" s="53"/>
    </row>
    <row r="106" spans="2:16" x14ac:dyDescent="0.3">
      <c r="B106" s="103"/>
      <c r="C106" s="104" t="str">
        <f t="shared" si="10"/>
        <v/>
      </c>
      <c r="D106" s="115"/>
      <c r="E106" s="113"/>
      <c r="F106" s="107" t="str">
        <f t="shared" si="11"/>
        <v/>
      </c>
      <c r="G106" s="108" t="str">
        <f t="shared" si="7"/>
        <v/>
      </c>
      <c r="H106" s="111" t="s">
        <v>2</v>
      </c>
      <c r="I106" s="109" t="str">
        <f t="shared" si="12"/>
        <v/>
      </c>
      <c r="J106" s="110" t="str">
        <f>IFERROR(IF($B106&lt;&gt;"",ROUND(IF(AND($I$5&gt;=0,O106&gt;D$8),0,(G106+I106)*$I$5),2),""),0)</f>
        <v/>
      </c>
      <c r="K106" s="110" t="str">
        <f t="shared" si="13"/>
        <v/>
      </c>
      <c r="N106" s="118" t="str">
        <f t="shared" si="8"/>
        <v/>
      </c>
      <c r="O106" s="116" t="str">
        <f t="shared" si="9"/>
        <v/>
      </c>
      <c r="P106" s="53"/>
    </row>
    <row r="107" spans="2:16" x14ac:dyDescent="0.3">
      <c r="B107" s="103"/>
      <c r="C107" s="104" t="str">
        <f t="shared" si="10"/>
        <v/>
      </c>
      <c r="D107" s="115"/>
      <c r="E107" s="113"/>
      <c r="F107" s="107" t="str">
        <f t="shared" si="11"/>
        <v/>
      </c>
      <c r="G107" s="108" t="str">
        <f t="shared" si="7"/>
        <v/>
      </c>
      <c r="H107" s="111" t="s">
        <v>2</v>
      </c>
      <c r="I107" s="109" t="str">
        <f t="shared" si="12"/>
        <v/>
      </c>
      <c r="J107" s="110" t="str">
        <f>IFERROR(IF($B107&lt;&gt;"",ROUND(IF(AND($I$5&gt;=0,O107&gt;D$8),0,(G107+I107)*$I$5),2),""),0)</f>
        <v/>
      </c>
      <c r="K107" s="110" t="str">
        <f t="shared" si="13"/>
        <v/>
      </c>
      <c r="N107" s="118" t="str">
        <f t="shared" si="8"/>
        <v/>
      </c>
      <c r="O107" s="116" t="str">
        <f t="shared" si="9"/>
        <v/>
      </c>
      <c r="P107" s="53"/>
    </row>
    <row r="108" spans="2:16" x14ac:dyDescent="0.3">
      <c r="B108" s="103"/>
      <c r="C108" s="104" t="str">
        <f t="shared" si="10"/>
        <v/>
      </c>
      <c r="D108" s="115"/>
      <c r="E108" s="113"/>
      <c r="F108" s="107" t="str">
        <f t="shared" si="11"/>
        <v/>
      </c>
      <c r="G108" s="108" t="str">
        <f t="shared" si="7"/>
        <v/>
      </c>
      <c r="H108" s="111" t="s">
        <v>2</v>
      </c>
      <c r="I108" s="109" t="str">
        <f t="shared" si="12"/>
        <v/>
      </c>
      <c r="J108" s="110" t="str">
        <f>IFERROR(IF($B108&lt;&gt;"",ROUND(IF(AND($I$5&gt;=0,O108&gt;D$8),0,(G108+I108)*$I$5),2),""),0)</f>
        <v/>
      </c>
      <c r="K108" s="110" t="str">
        <f t="shared" si="13"/>
        <v/>
      </c>
      <c r="N108" s="118" t="str">
        <f t="shared" si="8"/>
        <v/>
      </c>
      <c r="O108" s="116" t="str">
        <f t="shared" si="9"/>
        <v/>
      </c>
      <c r="P108" s="53"/>
    </row>
    <row r="109" spans="2:16" x14ac:dyDescent="0.3">
      <c r="B109" s="103"/>
      <c r="C109" s="104" t="str">
        <f t="shared" si="10"/>
        <v/>
      </c>
      <c r="D109" s="115"/>
      <c r="E109" s="113"/>
      <c r="F109" s="107" t="str">
        <f t="shared" si="11"/>
        <v/>
      </c>
      <c r="G109" s="108" t="str">
        <f t="shared" si="7"/>
        <v/>
      </c>
      <c r="H109" s="111" t="s">
        <v>2</v>
      </c>
      <c r="I109" s="109" t="str">
        <f t="shared" si="12"/>
        <v/>
      </c>
      <c r="J109" s="110" t="str">
        <f>IFERROR(IF($B109&lt;&gt;"",ROUND(IF(AND($I$5&gt;=0,O109&gt;D$8),0,(G109+I109)*$I$5),2),""),0)</f>
        <v/>
      </c>
      <c r="K109" s="110" t="str">
        <f t="shared" si="13"/>
        <v/>
      </c>
      <c r="N109" s="118" t="str">
        <f t="shared" si="8"/>
        <v/>
      </c>
      <c r="O109" s="116" t="str">
        <f t="shared" si="9"/>
        <v/>
      </c>
      <c r="P109" s="53"/>
    </row>
    <row r="110" spans="2:16" x14ac:dyDescent="0.3">
      <c r="B110" s="103"/>
      <c r="C110" s="104" t="str">
        <f t="shared" si="10"/>
        <v/>
      </c>
      <c r="D110" s="115"/>
      <c r="E110" s="113"/>
      <c r="F110" s="107" t="str">
        <f t="shared" si="11"/>
        <v/>
      </c>
      <c r="G110" s="108" t="str">
        <f t="shared" si="7"/>
        <v/>
      </c>
      <c r="H110" s="111" t="s">
        <v>2</v>
      </c>
      <c r="I110" s="109" t="str">
        <f t="shared" si="12"/>
        <v/>
      </c>
      <c r="J110" s="110" t="str">
        <f>IFERROR(IF($B110&lt;&gt;"",ROUND(IF(AND($I$5&gt;=0,O110&gt;D$8),0,(G110+I110)*$I$5),2),""),0)</f>
        <v/>
      </c>
      <c r="K110" s="110" t="str">
        <f t="shared" si="13"/>
        <v/>
      </c>
      <c r="N110" s="118" t="str">
        <f t="shared" si="8"/>
        <v/>
      </c>
      <c r="O110" s="116" t="str">
        <f t="shared" si="9"/>
        <v/>
      </c>
      <c r="P110" s="53"/>
    </row>
    <row r="111" spans="2:16" x14ac:dyDescent="0.3">
      <c r="B111" s="103"/>
      <c r="C111" s="104" t="str">
        <f t="shared" si="10"/>
        <v/>
      </c>
      <c r="D111" s="115"/>
      <c r="E111" s="113"/>
      <c r="F111" s="107" t="str">
        <f t="shared" si="11"/>
        <v/>
      </c>
      <c r="G111" s="108" t="str">
        <f t="shared" si="7"/>
        <v/>
      </c>
      <c r="H111" s="111" t="s">
        <v>2</v>
      </c>
      <c r="I111" s="109" t="str">
        <f t="shared" si="12"/>
        <v/>
      </c>
      <c r="J111" s="110" t="str">
        <f>IFERROR(IF($B111&lt;&gt;"",ROUND(IF(AND($I$5&gt;=0,O111&gt;D$8),0,(G111+I111)*$I$5),2),""),0)</f>
        <v/>
      </c>
      <c r="K111" s="110" t="str">
        <f t="shared" si="13"/>
        <v/>
      </c>
      <c r="N111" s="118" t="str">
        <f t="shared" si="8"/>
        <v/>
      </c>
      <c r="O111" s="116" t="str">
        <f t="shared" si="9"/>
        <v/>
      </c>
      <c r="P111" s="53"/>
    </row>
    <row r="112" spans="2:16" x14ac:dyDescent="0.3">
      <c r="B112" s="103"/>
      <c r="C112" s="104" t="str">
        <f t="shared" si="10"/>
        <v/>
      </c>
      <c r="D112" s="115"/>
      <c r="E112" s="113"/>
      <c r="F112" s="107" t="str">
        <f t="shared" si="11"/>
        <v/>
      </c>
      <c r="G112" s="108" t="str">
        <f t="shared" si="7"/>
        <v/>
      </c>
      <c r="H112" s="111" t="s">
        <v>2</v>
      </c>
      <c r="I112" s="109" t="str">
        <f t="shared" si="12"/>
        <v/>
      </c>
      <c r="J112" s="110" t="str">
        <f>IFERROR(IF($B112&lt;&gt;"",ROUND(IF(AND($I$5&gt;=0,O112&gt;D$8),0,(G112+I112)*$I$5),2),""),0)</f>
        <v/>
      </c>
      <c r="K112" s="110" t="str">
        <f t="shared" si="13"/>
        <v/>
      </c>
      <c r="N112" s="118" t="str">
        <f t="shared" si="8"/>
        <v/>
      </c>
      <c r="O112" s="116" t="str">
        <f t="shared" si="9"/>
        <v/>
      </c>
      <c r="P112" s="53"/>
    </row>
    <row r="113" spans="2:16" x14ac:dyDescent="0.3">
      <c r="B113" s="103"/>
      <c r="C113" s="104" t="str">
        <f t="shared" si="10"/>
        <v/>
      </c>
      <c r="D113" s="115"/>
      <c r="E113" s="113"/>
      <c r="F113" s="107" t="str">
        <f t="shared" si="11"/>
        <v/>
      </c>
      <c r="G113" s="108" t="str">
        <f t="shared" si="7"/>
        <v/>
      </c>
      <c r="H113" s="111" t="s">
        <v>2</v>
      </c>
      <c r="I113" s="109" t="str">
        <f t="shared" si="12"/>
        <v/>
      </c>
      <c r="J113" s="110" t="str">
        <f>IFERROR(IF($B113&lt;&gt;"",ROUND(IF(AND($I$5&gt;=0,O113&gt;D$8),0,(G113+I113)*$I$5),2),""),0)</f>
        <v/>
      </c>
      <c r="K113" s="110" t="str">
        <f t="shared" si="13"/>
        <v/>
      </c>
      <c r="N113" s="118" t="str">
        <f t="shared" si="8"/>
        <v/>
      </c>
      <c r="O113" s="116" t="str">
        <f t="shared" si="9"/>
        <v/>
      </c>
      <c r="P113" s="53"/>
    </row>
    <row r="114" spans="2:16" x14ac:dyDescent="0.3">
      <c r="B114" s="103"/>
      <c r="C114" s="104" t="str">
        <f t="shared" si="10"/>
        <v/>
      </c>
      <c r="D114" s="115"/>
      <c r="E114" s="113"/>
      <c r="F114" s="107" t="str">
        <f t="shared" si="11"/>
        <v/>
      </c>
      <c r="G114" s="108" t="str">
        <f t="shared" si="7"/>
        <v/>
      </c>
      <c r="H114" s="111" t="s">
        <v>2</v>
      </c>
      <c r="I114" s="109" t="str">
        <f t="shared" si="12"/>
        <v/>
      </c>
      <c r="J114" s="110" t="str">
        <f>IFERROR(IF($B114&lt;&gt;"",ROUND(IF(AND($I$5&gt;=0,O114&gt;D$8),0,(G114+I114)*$I$5),2),""),0)</f>
        <v/>
      </c>
      <c r="K114" s="110" t="str">
        <f t="shared" si="13"/>
        <v/>
      </c>
      <c r="N114" s="118" t="str">
        <f t="shared" si="8"/>
        <v/>
      </c>
      <c r="O114" s="116" t="str">
        <f t="shared" si="9"/>
        <v/>
      </c>
      <c r="P114" s="53"/>
    </row>
    <row r="115" spans="2:16" x14ac:dyDescent="0.3">
      <c r="B115" s="103"/>
      <c r="C115" s="104" t="str">
        <f t="shared" si="10"/>
        <v/>
      </c>
      <c r="D115" s="115"/>
      <c r="E115" s="113"/>
      <c r="F115" s="107" t="str">
        <f t="shared" si="11"/>
        <v/>
      </c>
      <c r="G115" s="108" t="str">
        <f t="shared" si="7"/>
        <v/>
      </c>
      <c r="H115" s="111" t="s">
        <v>2</v>
      </c>
      <c r="I115" s="109" t="str">
        <f t="shared" si="12"/>
        <v/>
      </c>
      <c r="J115" s="110" t="str">
        <f>IFERROR(IF($B115&lt;&gt;"",ROUND(IF(AND($I$5&gt;=0,O115&gt;D$8),0,(G115+I115)*$I$5),2),""),0)</f>
        <v/>
      </c>
      <c r="K115" s="110" t="str">
        <f t="shared" si="13"/>
        <v/>
      </c>
      <c r="N115" s="118" t="str">
        <f t="shared" si="8"/>
        <v/>
      </c>
      <c r="O115" s="116" t="str">
        <f t="shared" si="9"/>
        <v/>
      </c>
      <c r="P115" s="53"/>
    </row>
    <row r="116" spans="2:16" x14ac:dyDescent="0.3">
      <c r="B116" s="103"/>
      <c r="C116" s="104" t="str">
        <f t="shared" si="10"/>
        <v/>
      </c>
      <c r="D116" s="115"/>
      <c r="E116" s="113"/>
      <c r="F116" s="107" t="str">
        <f t="shared" si="11"/>
        <v/>
      </c>
      <c r="G116" s="108" t="str">
        <f t="shared" si="7"/>
        <v/>
      </c>
      <c r="H116" s="111" t="s">
        <v>2</v>
      </c>
      <c r="I116" s="109" t="str">
        <f t="shared" si="12"/>
        <v/>
      </c>
      <c r="J116" s="110" t="str">
        <f>IFERROR(IF($B116&lt;&gt;"",ROUND(IF(AND($I$5&gt;=0,O116&gt;D$8),0,(G116+I116)*$I$5),2),""),0)</f>
        <v/>
      </c>
      <c r="K116" s="110" t="str">
        <f t="shared" si="13"/>
        <v/>
      </c>
      <c r="N116" s="118" t="str">
        <f t="shared" si="8"/>
        <v/>
      </c>
      <c r="O116" s="116" t="str">
        <f t="shared" si="9"/>
        <v/>
      </c>
      <c r="P116" s="53"/>
    </row>
    <row r="117" spans="2:16" x14ac:dyDescent="0.3">
      <c r="B117" s="103"/>
      <c r="C117" s="104" t="str">
        <f t="shared" si="10"/>
        <v/>
      </c>
      <c r="D117" s="115"/>
      <c r="E117" s="113"/>
      <c r="F117" s="107" t="str">
        <f t="shared" si="11"/>
        <v/>
      </c>
      <c r="G117" s="108" t="str">
        <f t="shared" si="7"/>
        <v/>
      </c>
      <c r="H117" s="111" t="s">
        <v>2</v>
      </c>
      <c r="I117" s="109" t="str">
        <f t="shared" si="12"/>
        <v/>
      </c>
      <c r="J117" s="110" t="str">
        <f>IFERROR(IF($B117&lt;&gt;"",ROUND(IF(AND($I$5&gt;=0,O117&gt;D$8),0,(G117+I117)*$I$5),2),""),0)</f>
        <v/>
      </c>
      <c r="K117" s="110" t="str">
        <f t="shared" si="13"/>
        <v/>
      </c>
      <c r="N117" s="118" t="str">
        <f t="shared" si="8"/>
        <v/>
      </c>
      <c r="O117" s="116" t="str">
        <f t="shared" si="9"/>
        <v/>
      </c>
      <c r="P117" s="53"/>
    </row>
    <row r="118" spans="2:16" x14ac:dyDescent="0.3">
      <c r="B118" s="103"/>
      <c r="C118" s="104" t="str">
        <f t="shared" si="10"/>
        <v/>
      </c>
      <c r="D118" s="115"/>
      <c r="E118" s="113"/>
      <c r="F118" s="107" t="str">
        <f t="shared" si="11"/>
        <v/>
      </c>
      <c r="G118" s="108" t="str">
        <f t="shared" si="7"/>
        <v/>
      </c>
      <c r="H118" s="111" t="s">
        <v>2</v>
      </c>
      <c r="I118" s="109" t="str">
        <f t="shared" si="12"/>
        <v/>
      </c>
      <c r="J118" s="110" t="str">
        <f>IFERROR(IF($B118&lt;&gt;"",ROUND(IF(AND($I$5&gt;=0,O118&gt;D$8),0,(G118+I118)*$I$5),2),""),0)</f>
        <v/>
      </c>
      <c r="K118" s="110" t="str">
        <f t="shared" si="13"/>
        <v/>
      </c>
      <c r="N118" s="118" t="str">
        <f t="shared" si="8"/>
        <v/>
      </c>
      <c r="O118" s="116" t="str">
        <f t="shared" si="9"/>
        <v/>
      </c>
      <c r="P118" s="53"/>
    </row>
    <row r="119" spans="2:16" x14ac:dyDescent="0.3">
      <c r="B119" s="103"/>
      <c r="C119" s="104" t="str">
        <f t="shared" si="10"/>
        <v/>
      </c>
      <c r="D119" s="115"/>
      <c r="E119" s="113"/>
      <c r="F119" s="107" t="str">
        <f t="shared" si="11"/>
        <v/>
      </c>
      <c r="G119" s="108" t="str">
        <f t="shared" si="7"/>
        <v/>
      </c>
      <c r="H119" s="111" t="s">
        <v>2</v>
      </c>
      <c r="I119" s="109" t="str">
        <f t="shared" si="12"/>
        <v/>
      </c>
      <c r="J119" s="110" t="str">
        <f>IFERROR(IF($B119&lt;&gt;"",ROUND(IF(AND($I$5&gt;=0,O119&gt;D$8),0,(G119+I119)*$I$5),2),""),0)</f>
        <v/>
      </c>
      <c r="K119" s="110" t="str">
        <f t="shared" si="13"/>
        <v/>
      </c>
      <c r="N119" s="118" t="str">
        <f t="shared" si="8"/>
        <v/>
      </c>
      <c r="O119" s="116" t="str">
        <f t="shared" si="9"/>
        <v/>
      </c>
      <c r="P119" s="53"/>
    </row>
    <row r="120" spans="2:16" x14ac:dyDescent="0.3">
      <c r="B120" s="103"/>
      <c r="C120" s="104" t="str">
        <f t="shared" si="10"/>
        <v/>
      </c>
      <c r="D120" s="115"/>
      <c r="E120" s="113"/>
      <c r="F120" s="107" t="str">
        <f t="shared" si="11"/>
        <v/>
      </c>
      <c r="G120" s="108" t="str">
        <f t="shared" si="7"/>
        <v/>
      </c>
      <c r="H120" s="111" t="s">
        <v>2</v>
      </c>
      <c r="I120" s="109" t="str">
        <f t="shared" si="12"/>
        <v/>
      </c>
      <c r="J120" s="110" t="str">
        <f>IFERROR(IF($B120&lt;&gt;"",ROUND(IF(AND($I$5&gt;=0,O120&gt;D$8),0,(G120+I120)*$I$5),2),""),0)</f>
        <v/>
      </c>
      <c r="K120" s="110" t="str">
        <f t="shared" si="13"/>
        <v/>
      </c>
      <c r="N120" s="118" t="str">
        <f t="shared" si="8"/>
        <v/>
      </c>
      <c r="O120" s="116" t="str">
        <f t="shared" si="9"/>
        <v/>
      </c>
      <c r="P120" s="53"/>
    </row>
    <row r="121" spans="2:16" x14ac:dyDescent="0.3">
      <c r="B121" s="103"/>
      <c r="C121" s="104" t="str">
        <f t="shared" si="10"/>
        <v/>
      </c>
      <c r="D121" s="115"/>
      <c r="E121" s="113"/>
      <c r="F121" s="107" t="str">
        <f t="shared" si="11"/>
        <v/>
      </c>
      <c r="G121" s="108" t="str">
        <f t="shared" si="7"/>
        <v/>
      </c>
      <c r="H121" s="111" t="s">
        <v>2</v>
      </c>
      <c r="I121" s="109" t="str">
        <f t="shared" si="12"/>
        <v/>
      </c>
      <c r="J121" s="110" t="str">
        <f>IFERROR(IF($B121&lt;&gt;"",ROUND(IF(AND($I$5&gt;=0,O121&gt;D$8),0,(G121+I121)*$I$5),2),""),0)</f>
        <v/>
      </c>
      <c r="K121" s="110" t="str">
        <f t="shared" si="13"/>
        <v/>
      </c>
      <c r="N121" s="118" t="str">
        <f t="shared" si="8"/>
        <v/>
      </c>
      <c r="O121" s="116" t="str">
        <f t="shared" si="9"/>
        <v/>
      </c>
      <c r="P121" s="53"/>
    </row>
    <row r="122" spans="2:16" x14ac:dyDescent="0.3">
      <c r="B122" s="103"/>
      <c r="C122" s="104" t="str">
        <f t="shared" si="10"/>
        <v/>
      </c>
      <c r="D122" s="115"/>
      <c r="E122" s="113"/>
      <c r="F122" s="107" t="str">
        <f t="shared" si="11"/>
        <v/>
      </c>
      <c r="G122" s="108" t="str">
        <f t="shared" si="7"/>
        <v/>
      </c>
      <c r="H122" s="111" t="s">
        <v>2</v>
      </c>
      <c r="I122" s="109" t="str">
        <f t="shared" si="12"/>
        <v/>
      </c>
      <c r="J122" s="110" t="str">
        <f>IFERROR(IF($B122&lt;&gt;"",ROUND(IF(AND($I$5&gt;=0,O122&gt;D$8),0,(G122+I122)*$I$5),2),""),0)</f>
        <v/>
      </c>
      <c r="K122" s="110" t="str">
        <f t="shared" si="13"/>
        <v/>
      </c>
      <c r="N122" s="118" t="str">
        <f t="shared" si="8"/>
        <v/>
      </c>
      <c r="O122" s="116" t="str">
        <f t="shared" si="9"/>
        <v/>
      </c>
      <c r="P122" s="53"/>
    </row>
    <row r="123" spans="2:16" x14ac:dyDescent="0.3">
      <c r="B123" s="103"/>
      <c r="C123" s="104" t="str">
        <f t="shared" si="10"/>
        <v/>
      </c>
      <c r="D123" s="115"/>
      <c r="E123" s="113"/>
      <c r="F123" s="107" t="str">
        <f t="shared" si="11"/>
        <v/>
      </c>
      <c r="G123" s="108" t="str">
        <f t="shared" si="7"/>
        <v/>
      </c>
      <c r="H123" s="111" t="s">
        <v>2</v>
      </c>
      <c r="I123" s="109" t="str">
        <f t="shared" si="12"/>
        <v/>
      </c>
      <c r="J123" s="110" t="str">
        <f>IFERROR(IF($B123&lt;&gt;"",ROUND(IF(AND($I$5&gt;=0,O123&gt;D$8),0,(G123+I123)*$I$5),2),""),0)</f>
        <v/>
      </c>
      <c r="K123" s="110" t="str">
        <f t="shared" si="13"/>
        <v/>
      </c>
      <c r="N123" s="118" t="str">
        <f t="shared" si="8"/>
        <v/>
      </c>
      <c r="O123" s="116" t="str">
        <f t="shared" si="9"/>
        <v/>
      </c>
      <c r="P123" s="53"/>
    </row>
    <row r="124" spans="2:16" x14ac:dyDescent="0.3">
      <c r="B124" s="103"/>
      <c r="C124" s="104" t="str">
        <f t="shared" si="10"/>
        <v/>
      </c>
      <c r="D124" s="115"/>
      <c r="E124" s="113"/>
      <c r="F124" s="107" t="str">
        <f t="shared" si="11"/>
        <v/>
      </c>
      <c r="G124" s="108" t="str">
        <f t="shared" si="7"/>
        <v/>
      </c>
      <c r="H124" s="111" t="s">
        <v>2</v>
      </c>
      <c r="I124" s="109" t="str">
        <f t="shared" si="12"/>
        <v/>
      </c>
      <c r="J124" s="110" t="str">
        <f>IFERROR(IF($B124&lt;&gt;"",ROUND(IF(AND($I$5&gt;=0,O124&gt;D$8),0,(G124+I124)*$I$5),2),""),0)</f>
        <v/>
      </c>
      <c r="K124" s="110" t="str">
        <f t="shared" si="13"/>
        <v/>
      </c>
      <c r="N124" s="118" t="str">
        <f t="shared" si="8"/>
        <v/>
      </c>
      <c r="O124" s="116" t="str">
        <f t="shared" si="9"/>
        <v/>
      </c>
      <c r="P124" s="53"/>
    </row>
    <row r="125" spans="2:16" x14ac:dyDescent="0.3">
      <c r="B125" s="103"/>
      <c r="C125" s="104" t="str">
        <f t="shared" si="10"/>
        <v/>
      </c>
      <c r="D125" s="115"/>
      <c r="E125" s="113"/>
      <c r="F125" s="107" t="str">
        <f t="shared" si="11"/>
        <v/>
      </c>
      <c r="G125" s="108" t="str">
        <f t="shared" si="7"/>
        <v/>
      </c>
      <c r="H125" s="111" t="s">
        <v>2</v>
      </c>
      <c r="I125" s="109" t="str">
        <f t="shared" si="12"/>
        <v/>
      </c>
      <c r="J125" s="110" t="str">
        <f>IFERROR(IF($B125&lt;&gt;"",ROUND(IF(AND($I$5&gt;=0,O125&gt;D$8),0,(G125+I125)*$I$5),2),""),0)</f>
        <v/>
      </c>
      <c r="K125" s="110" t="str">
        <f t="shared" si="13"/>
        <v/>
      </c>
      <c r="N125" s="118" t="str">
        <f t="shared" si="8"/>
        <v/>
      </c>
      <c r="O125" s="116" t="str">
        <f t="shared" si="9"/>
        <v/>
      </c>
      <c r="P125" s="53"/>
    </row>
    <row r="126" spans="2:16" x14ac:dyDescent="0.3">
      <c r="B126" s="103"/>
      <c r="C126" s="104" t="str">
        <f t="shared" si="10"/>
        <v/>
      </c>
      <c r="D126" s="115"/>
      <c r="E126" s="113"/>
      <c r="F126" s="107" t="str">
        <f t="shared" si="11"/>
        <v/>
      </c>
      <c r="G126" s="108" t="str">
        <f t="shared" si="7"/>
        <v/>
      </c>
      <c r="H126" s="111" t="s">
        <v>2</v>
      </c>
      <c r="I126" s="109" t="str">
        <f t="shared" si="12"/>
        <v/>
      </c>
      <c r="J126" s="110" t="str">
        <f>IFERROR(IF($B126&lt;&gt;"",ROUND(IF(AND($I$5&gt;=0,O126&gt;D$8),0,(G126+I126)*$I$5),2),""),0)</f>
        <v/>
      </c>
      <c r="K126" s="110" t="str">
        <f t="shared" si="13"/>
        <v/>
      </c>
      <c r="N126" s="118" t="str">
        <f t="shared" si="8"/>
        <v/>
      </c>
      <c r="O126" s="116" t="str">
        <f t="shared" si="9"/>
        <v/>
      </c>
      <c r="P126" s="53"/>
    </row>
    <row r="127" spans="2:16" x14ac:dyDescent="0.3">
      <c r="B127" s="103"/>
      <c r="C127" s="104" t="str">
        <f t="shared" si="10"/>
        <v/>
      </c>
      <c r="D127" s="115"/>
      <c r="E127" s="113"/>
      <c r="F127" s="107" t="str">
        <f t="shared" si="11"/>
        <v/>
      </c>
      <c r="G127" s="108" t="str">
        <f t="shared" si="7"/>
        <v/>
      </c>
      <c r="H127" s="111" t="s">
        <v>2</v>
      </c>
      <c r="I127" s="109" t="str">
        <f t="shared" si="12"/>
        <v/>
      </c>
      <c r="J127" s="110" t="str">
        <f>IFERROR(IF($B127&lt;&gt;"",ROUND(IF(AND($I$5&gt;=0,O127&gt;D$8),0,(G127+I127)*$I$5),2),""),0)</f>
        <v/>
      </c>
      <c r="K127" s="110" t="str">
        <f t="shared" si="13"/>
        <v/>
      </c>
      <c r="N127" s="118" t="str">
        <f t="shared" si="8"/>
        <v/>
      </c>
      <c r="O127" s="116" t="str">
        <f t="shared" si="9"/>
        <v/>
      </c>
      <c r="P127" s="53"/>
    </row>
    <row r="128" spans="2:16" x14ac:dyDescent="0.3">
      <c r="B128" s="103"/>
      <c r="C128" s="104" t="str">
        <f t="shared" si="10"/>
        <v/>
      </c>
      <c r="D128" s="115"/>
      <c r="E128" s="113"/>
      <c r="F128" s="107" t="str">
        <f t="shared" si="11"/>
        <v/>
      </c>
      <c r="G128" s="108" t="str">
        <f t="shared" si="7"/>
        <v/>
      </c>
      <c r="H128" s="111" t="s">
        <v>2</v>
      </c>
      <c r="I128" s="109" t="str">
        <f t="shared" si="12"/>
        <v/>
      </c>
      <c r="J128" s="110" t="str">
        <f>IFERROR(IF($B128&lt;&gt;"",ROUND(IF(AND($I$5&gt;=0,O128&gt;D$8),0,(G128+I128)*$I$5),2),""),0)</f>
        <v/>
      </c>
      <c r="K128" s="110" t="str">
        <f t="shared" si="13"/>
        <v/>
      </c>
      <c r="N128" s="118" t="str">
        <f t="shared" si="8"/>
        <v/>
      </c>
      <c r="O128" s="116" t="str">
        <f t="shared" si="9"/>
        <v/>
      </c>
      <c r="P128" s="53"/>
    </row>
    <row r="129" spans="2:16" x14ac:dyDescent="0.3">
      <c r="B129" s="103"/>
      <c r="C129" s="104" t="str">
        <f t="shared" si="10"/>
        <v/>
      </c>
      <c r="D129" s="115"/>
      <c r="E129" s="113"/>
      <c r="F129" s="107" t="str">
        <f t="shared" si="11"/>
        <v/>
      </c>
      <c r="G129" s="108" t="str">
        <f t="shared" si="7"/>
        <v/>
      </c>
      <c r="H129" s="111" t="s">
        <v>2</v>
      </c>
      <c r="I129" s="109" t="str">
        <f t="shared" si="12"/>
        <v/>
      </c>
      <c r="J129" s="110" t="str">
        <f>IFERROR(IF($B129&lt;&gt;"",ROUND(IF(AND($I$5&gt;=0,O129&gt;D$8),0,(G129+I129)*$I$5),2),""),0)</f>
        <v/>
      </c>
      <c r="K129" s="110" t="str">
        <f t="shared" si="13"/>
        <v/>
      </c>
      <c r="N129" s="118" t="str">
        <f t="shared" si="8"/>
        <v/>
      </c>
      <c r="O129" s="116" t="str">
        <f t="shared" si="9"/>
        <v/>
      </c>
      <c r="P129" s="53"/>
    </row>
    <row r="130" spans="2:16" x14ac:dyDescent="0.3">
      <c r="B130" s="103"/>
      <c r="C130" s="104" t="str">
        <f t="shared" si="10"/>
        <v/>
      </c>
      <c r="D130" s="115"/>
      <c r="E130" s="113"/>
      <c r="F130" s="107" t="str">
        <f t="shared" si="11"/>
        <v/>
      </c>
      <c r="G130" s="108" t="str">
        <f t="shared" si="7"/>
        <v/>
      </c>
      <c r="H130" s="111" t="s">
        <v>2</v>
      </c>
      <c r="I130" s="109" t="str">
        <f t="shared" si="12"/>
        <v/>
      </c>
      <c r="J130" s="110" t="str">
        <f>IFERROR(IF($B130&lt;&gt;"",ROUND(IF(AND($I$5&gt;=0,O130&gt;D$8),0,(G130+I130)*$I$5),2),""),0)</f>
        <v/>
      </c>
      <c r="K130" s="110" t="str">
        <f t="shared" si="13"/>
        <v/>
      </c>
      <c r="N130" s="118" t="str">
        <f t="shared" si="8"/>
        <v/>
      </c>
      <c r="O130" s="116" t="str">
        <f t="shared" si="9"/>
        <v/>
      </c>
      <c r="P130" s="53"/>
    </row>
    <row r="131" spans="2:16" x14ac:dyDescent="0.3">
      <c r="B131" s="103"/>
      <c r="C131" s="104" t="str">
        <f t="shared" si="10"/>
        <v/>
      </c>
      <c r="D131" s="115"/>
      <c r="E131" s="113"/>
      <c r="F131" s="107" t="str">
        <f t="shared" si="11"/>
        <v/>
      </c>
      <c r="G131" s="108" t="str">
        <f t="shared" si="7"/>
        <v/>
      </c>
      <c r="H131" s="111" t="s">
        <v>2</v>
      </c>
      <c r="I131" s="109" t="str">
        <f t="shared" si="12"/>
        <v/>
      </c>
      <c r="J131" s="110" t="str">
        <f>IFERROR(IF($B131&lt;&gt;"",ROUND(IF(AND($I$5&gt;=0,O131&gt;D$8),0,(G131+I131)*$I$5),2),""),0)</f>
        <v/>
      </c>
      <c r="K131" s="110" t="str">
        <f t="shared" si="13"/>
        <v/>
      </c>
      <c r="N131" s="118" t="str">
        <f t="shared" si="8"/>
        <v/>
      </c>
      <c r="O131" s="116" t="str">
        <f t="shared" si="9"/>
        <v/>
      </c>
      <c r="P131" s="53"/>
    </row>
    <row r="132" spans="2:16" x14ac:dyDescent="0.3">
      <c r="B132" s="103"/>
      <c r="C132" s="104" t="str">
        <f t="shared" si="10"/>
        <v/>
      </c>
      <c r="D132" s="115"/>
      <c r="E132" s="113"/>
      <c r="F132" s="107" t="str">
        <f t="shared" si="11"/>
        <v/>
      </c>
      <c r="G132" s="108" t="str">
        <f t="shared" si="7"/>
        <v/>
      </c>
      <c r="H132" s="111" t="s">
        <v>2</v>
      </c>
      <c r="I132" s="109" t="str">
        <f t="shared" si="12"/>
        <v/>
      </c>
      <c r="J132" s="110" t="str">
        <f>IFERROR(IF($B132&lt;&gt;"",ROUND(IF(AND($I$5&gt;=0,O132&gt;D$8),0,(G132+I132)*$I$5),2),""),0)</f>
        <v/>
      </c>
      <c r="K132" s="110" t="str">
        <f t="shared" si="13"/>
        <v/>
      </c>
      <c r="N132" s="118" t="str">
        <f t="shared" si="8"/>
        <v/>
      </c>
      <c r="O132" s="116" t="str">
        <f t="shared" si="9"/>
        <v/>
      </c>
      <c r="P132" s="53"/>
    </row>
    <row r="133" spans="2:16" x14ac:dyDescent="0.3">
      <c r="B133" s="103"/>
      <c r="C133" s="104" t="str">
        <f t="shared" si="10"/>
        <v/>
      </c>
      <c r="D133" s="115"/>
      <c r="E133" s="113"/>
      <c r="F133" s="107" t="str">
        <f t="shared" si="11"/>
        <v/>
      </c>
      <c r="G133" s="108" t="str">
        <f t="shared" si="7"/>
        <v/>
      </c>
      <c r="H133" s="111" t="s">
        <v>2</v>
      </c>
      <c r="I133" s="109" t="str">
        <f t="shared" si="12"/>
        <v/>
      </c>
      <c r="J133" s="110" t="str">
        <f>IFERROR(IF($B133&lt;&gt;"",ROUND(IF(AND($I$5&gt;=0,O133&gt;D$8),0,(G133+I133)*$I$5),2),""),0)</f>
        <v/>
      </c>
      <c r="K133" s="110" t="str">
        <f t="shared" si="13"/>
        <v/>
      </c>
      <c r="N133" s="118" t="str">
        <f t="shared" si="8"/>
        <v/>
      </c>
      <c r="O133" s="116" t="str">
        <f t="shared" si="9"/>
        <v/>
      </c>
      <c r="P133" s="53"/>
    </row>
    <row r="134" spans="2:16" x14ac:dyDescent="0.3">
      <c r="B134" s="103"/>
      <c r="C134" s="104" t="str">
        <f t="shared" si="10"/>
        <v/>
      </c>
      <c r="D134" s="115"/>
      <c r="E134" s="113"/>
      <c r="F134" s="107" t="str">
        <f t="shared" si="11"/>
        <v/>
      </c>
      <c r="G134" s="108" t="str">
        <f t="shared" si="7"/>
        <v/>
      </c>
      <c r="H134" s="111" t="s">
        <v>2</v>
      </c>
      <c r="I134" s="109" t="str">
        <f t="shared" si="12"/>
        <v/>
      </c>
      <c r="J134" s="110" t="str">
        <f>IFERROR(IF($B134&lt;&gt;"",ROUND(IF(AND($I$5&gt;=0,O134&gt;D$8),0,(G134+I134)*$I$5),2),""),0)</f>
        <v/>
      </c>
      <c r="K134" s="110" t="str">
        <f t="shared" si="13"/>
        <v/>
      </c>
      <c r="N134" s="118" t="str">
        <f t="shared" si="8"/>
        <v/>
      </c>
      <c r="O134" s="116" t="str">
        <f t="shared" si="9"/>
        <v/>
      </c>
      <c r="P134" s="53"/>
    </row>
    <row r="135" spans="2:16" x14ac:dyDescent="0.3">
      <c r="B135" s="103"/>
      <c r="C135" s="104" t="str">
        <f t="shared" si="10"/>
        <v/>
      </c>
      <c r="D135" s="115"/>
      <c r="E135" s="113"/>
      <c r="F135" s="107" t="str">
        <f t="shared" si="11"/>
        <v/>
      </c>
      <c r="G135" s="108" t="str">
        <f t="shared" si="7"/>
        <v/>
      </c>
      <c r="H135" s="111" t="s">
        <v>2</v>
      </c>
      <c r="I135" s="109" t="str">
        <f t="shared" si="12"/>
        <v/>
      </c>
      <c r="J135" s="110" t="str">
        <f>IFERROR(IF($B135&lt;&gt;"",ROUND(IF(AND($I$5&gt;=0,O135&gt;D$8),0,(G135+I135)*$I$5),2),""),0)</f>
        <v/>
      </c>
      <c r="K135" s="110" t="str">
        <f t="shared" si="13"/>
        <v/>
      </c>
      <c r="N135" s="118" t="str">
        <f t="shared" si="8"/>
        <v/>
      </c>
      <c r="O135" s="116" t="str">
        <f t="shared" si="9"/>
        <v/>
      </c>
      <c r="P135" s="53"/>
    </row>
    <row r="136" spans="2:16" x14ac:dyDescent="0.3">
      <c r="B136" s="103"/>
      <c r="C136" s="104" t="str">
        <f t="shared" si="10"/>
        <v/>
      </c>
      <c r="D136" s="115"/>
      <c r="E136" s="113"/>
      <c r="F136" s="107" t="str">
        <f t="shared" si="11"/>
        <v/>
      </c>
      <c r="G136" s="108" t="str">
        <f t="shared" si="7"/>
        <v/>
      </c>
      <c r="H136" s="111" t="s">
        <v>2</v>
      </c>
      <c r="I136" s="109" t="str">
        <f t="shared" si="12"/>
        <v/>
      </c>
      <c r="J136" s="110" t="str">
        <f>IFERROR(IF($B136&lt;&gt;"",ROUND(IF(AND($I$5&gt;=0,O136&gt;D$8),0,(G136+I136)*$I$5),2),""),0)</f>
        <v/>
      </c>
      <c r="K136" s="110" t="str">
        <f t="shared" si="13"/>
        <v/>
      </c>
      <c r="N136" s="118" t="str">
        <f t="shared" si="8"/>
        <v/>
      </c>
      <c r="O136" s="116" t="str">
        <f t="shared" si="9"/>
        <v/>
      </c>
      <c r="P136" s="53"/>
    </row>
    <row r="137" spans="2:16" x14ac:dyDescent="0.3">
      <c r="B137" s="103"/>
      <c r="C137" s="104" t="str">
        <f t="shared" si="10"/>
        <v/>
      </c>
      <c r="D137" s="115"/>
      <c r="E137" s="113"/>
      <c r="F137" s="107" t="str">
        <f t="shared" si="11"/>
        <v/>
      </c>
      <c r="G137" s="108" t="str">
        <f t="shared" si="7"/>
        <v/>
      </c>
      <c r="H137" s="111" t="s">
        <v>2</v>
      </c>
      <c r="I137" s="109" t="str">
        <f t="shared" si="12"/>
        <v/>
      </c>
      <c r="J137" s="110" t="str">
        <f>IFERROR(IF($B137&lt;&gt;"",ROUND(IF(AND($I$5&gt;=0,O137&gt;D$8),0,(G137+I137)*$I$5),2),""),0)</f>
        <v/>
      </c>
      <c r="K137" s="110" t="str">
        <f t="shared" si="13"/>
        <v/>
      </c>
      <c r="N137" s="118" t="str">
        <f t="shared" si="8"/>
        <v/>
      </c>
      <c r="O137" s="116" t="str">
        <f t="shared" si="9"/>
        <v/>
      </c>
      <c r="P137" s="53"/>
    </row>
    <row r="138" spans="2:16" x14ac:dyDescent="0.3">
      <c r="B138" s="103"/>
      <c r="C138" s="104" t="str">
        <f t="shared" si="10"/>
        <v/>
      </c>
      <c r="D138" s="115"/>
      <c r="E138" s="113"/>
      <c r="F138" s="107" t="str">
        <f t="shared" si="11"/>
        <v/>
      </c>
      <c r="G138" s="108" t="str">
        <f t="shared" si="7"/>
        <v/>
      </c>
      <c r="H138" s="111" t="s">
        <v>2</v>
      </c>
      <c r="I138" s="109" t="str">
        <f t="shared" si="12"/>
        <v/>
      </c>
      <c r="J138" s="110" t="str">
        <f>IFERROR(IF($B138&lt;&gt;"",ROUND(IF(AND($I$5&gt;=0,O138&gt;D$8),0,(G138+I138)*$I$5),2),""),0)</f>
        <v/>
      </c>
      <c r="K138" s="110" t="str">
        <f t="shared" si="13"/>
        <v/>
      </c>
      <c r="N138" s="118" t="str">
        <f t="shared" si="8"/>
        <v/>
      </c>
      <c r="O138" s="116" t="str">
        <f t="shared" si="9"/>
        <v/>
      </c>
      <c r="P138" s="53"/>
    </row>
    <row r="139" spans="2:16" x14ac:dyDescent="0.3">
      <c r="B139" s="103"/>
      <c r="C139" s="104" t="str">
        <f t="shared" si="10"/>
        <v/>
      </c>
      <c r="D139" s="115"/>
      <c r="E139" s="113"/>
      <c r="F139" s="107" t="str">
        <f t="shared" si="11"/>
        <v/>
      </c>
      <c r="G139" s="108" t="str">
        <f t="shared" ref="G139:G202" si="14">IFERROR(ROUND(IF(F139&lt;=0,"",F139),2),"")</f>
        <v/>
      </c>
      <c r="H139" s="111" t="s">
        <v>2</v>
      </c>
      <c r="I139" s="109" t="str">
        <f t="shared" si="12"/>
        <v/>
      </c>
      <c r="J139" s="110" t="str">
        <f>IFERROR(IF($B139&lt;&gt;"",ROUND(IF(AND($I$5&gt;=0,O139&gt;D$8),0,(G139+I139)*$I$5),2),""),0)</f>
        <v/>
      </c>
      <c r="K139" s="110" t="str">
        <f t="shared" si="13"/>
        <v/>
      </c>
      <c r="N139" s="118" t="str">
        <f t="shared" ref="N139:N202" si="15">K139</f>
        <v/>
      </c>
      <c r="O139" s="116" t="str">
        <f t="shared" ref="O139:O202" si="16">IFERROR(IF($B139&lt;&gt;"",IF(MONTH(B139)&lt;7,YEAR(B139)+2,YEAR(B139)+3),""),"")</f>
        <v/>
      </c>
      <c r="P139" s="53"/>
    </row>
    <row r="140" spans="2:16" x14ac:dyDescent="0.3">
      <c r="B140" s="103"/>
      <c r="C140" s="104" t="str">
        <f t="shared" ref="C140:C203" si="17">IFERROR(IF(B140="","",IF(B140&lt;$Q$2,$Q$3,O140)),"")</f>
        <v/>
      </c>
      <c r="D140" s="115"/>
      <c r="E140" s="113"/>
      <c r="F140" s="107" t="str">
        <f t="shared" ref="F140:F203" si="18">IF(E140="","",IFERROR(ROUND(IF(E140&gt;1250,1250,E140),2),""))</f>
        <v/>
      </c>
      <c r="G140" s="108" t="str">
        <f t="shared" si="14"/>
        <v/>
      </c>
      <c r="H140" s="111" t="s">
        <v>2</v>
      </c>
      <c r="I140" s="109" t="str">
        <f t="shared" ref="I140:I203" si="19">IF(H140="","",H140-E140)</f>
        <v/>
      </c>
      <c r="J140" s="110" t="str">
        <f>IFERROR(IF($B140&lt;&gt;"",ROUND(IF(AND($I$5&gt;=0,O140&gt;D$8),0,(G140+I140)*$I$5),2),""),0)</f>
        <v/>
      </c>
      <c r="K140" s="110" t="str">
        <f t="shared" ref="K140:K203" si="20">IFERROR(ROUND(IF(H140="","",H140+J140),2),"")</f>
        <v/>
      </c>
      <c r="N140" s="118" t="str">
        <f t="shared" si="15"/>
        <v/>
      </c>
      <c r="O140" s="116" t="str">
        <f t="shared" si="16"/>
        <v/>
      </c>
      <c r="P140" s="53"/>
    </row>
    <row r="141" spans="2:16" x14ac:dyDescent="0.3">
      <c r="B141" s="103"/>
      <c r="C141" s="104" t="str">
        <f t="shared" si="17"/>
        <v/>
      </c>
      <c r="D141" s="115"/>
      <c r="E141" s="113"/>
      <c r="F141" s="107" t="str">
        <f t="shared" si="18"/>
        <v/>
      </c>
      <c r="G141" s="108" t="str">
        <f t="shared" si="14"/>
        <v/>
      </c>
      <c r="H141" s="111" t="s">
        <v>2</v>
      </c>
      <c r="I141" s="109" t="str">
        <f t="shared" si="19"/>
        <v/>
      </c>
      <c r="J141" s="110" t="str">
        <f>IFERROR(IF($B141&lt;&gt;"",ROUND(IF(AND($I$5&gt;=0,O141&gt;D$8),0,(G141+I141)*$I$5),2),""),0)</f>
        <v/>
      </c>
      <c r="K141" s="110" t="str">
        <f t="shared" si="20"/>
        <v/>
      </c>
      <c r="N141" s="118" t="str">
        <f t="shared" si="15"/>
        <v/>
      </c>
      <c r="O141" s="116" t="str">
        <f t="shared" si="16"/>
        <v/>
      </c>
      <c r="P141" s="53"/>
    </row>
    <row r="142" spans="2:16" x14ac:dyDescent="0.3">
      <c r="B142" s="103"/>
      <c r="C142" s="104" t="str">
        <f t="shared" si="17"/>
        <v/>
      </c>
      <c r="D142" s="115"/>
      <c r="E142" s="113"/>
      <c r="F142" s="107" t="str">
        <f t="shared" si="18"/>
        <v/>
      </c>
      <c r="G142" s="108" t="str">
        <f t="shared" si="14"/>
        <v/>
      </c>
      <c r="H142" s="111" t="s">
        <v>2</v>
      </c>
      <c r="I142" s="109" t="str">
        <f t="shared" si="19"/>
        <v/>
      </c>
      <c r="J142" s="110" t="str">
        <f>IFERROR(IF($B142&lt;&gt;"",ROUND(IF(AND($I$5&gt;=0,O142&gt;D$8),0,(G142+I142)*$I$5),2),""),0)</f>
        <v/>
      </c>
      <c r="K142" s="110" t="str">
        <f t="shared" si="20"/>
        <v/>
      </c>
      <c r="N142" s="118" t="str">
        <f t="shared" si="15"/>
        <v/>
      </c>
      <c r="O142" s="116" t="str">
        <f t="shared" si="16"/>
        <v/>
      </c>
      <c r="P142" s="53"/>
    </row>
    <row r="143" spans="2:16" x14ac:dyDescent="0.3">
      <c r="B143" s="103"/>
      <c r="C143" s="104" t="str">
        <f t="shared" si="17"/>
        <v/>
      </c>
      <c r="D143" s="115"/>
      <c r="E143" s="113"/>
      <c r="F143" s="107" t="str">
        <f t="shared" si="18"/>
        <v/>
      </c>
      <c r="G143" s="108" t="str">
        <f t="shared" si="14"/>
        <v/>
      </c>
      <c r="H143" s="111" t="s">
        <v>2</v>
      </c>
      <c r="I143" s="109" t="str">
        <f t="shared" si="19"/>
        <v/>
      </c>
      <c r="J143" s="110" t="str">
        <f>IFERROR(IF($B143&lt;&gt;"",ROUND(IF(AND($I$5&gt;=0,O143&gt;D$8),0,(G143+I143)*$I$5),2),""),0)</f>
        <v/>
      </c>
      <c r="K143" s="110" t="str">
        <f t="shared" si="20"/>
        <v/>
      </c>
      <c r="N143" s="118" t="str">
        <f t="shared" si="15"/>
        <v/>
      </c>
      <c r="O143" s="116" t="str">
        <f t="shared" si="16"/>
        <v/>
      </c>
      <c r="P143" s="53"/>
    </row>
    <row r="144" spans="2:16" x14ac:dyDescent="0.3">
      <c r="B144" s="103"/>
      <c r="C144" s="104" t="str">
        <f t="shared" si="17"/>
        <v/>
      </c>
      <c r="D144" s="115"/>
      <c r="E144" s="113"/>
      <c r="F144" s="107" t="str">
        <f t="shared" si="18"/>
        <v/>
      </c>
      <c r="G144" s="108" t="str">
        <f t="shared" si="14"/>
        <v/>
      </c>
      <c r="H144" s="111" t="s">
        <v>2</v>
      </c>
      <c r="I144" s="109" t="str">
        <f t="shared" si="19"/>
        <v/>
      </c>
      <c r="J144" s="110" t="str">
        <f>IFERROR(IF($B144&lt;&gt;"",ROUND(IF(AND($I$5&gt;=0,O144&gt;D$8),0,(G144+I144)*$I$5),2),""),0)</f>
        <v/>
      </c>
      <c r="K144" s="110" t="str">
        <f t="shared" si="20"/>
        <v/>
      </c>
      <c r="N144" s="118" t="str">
        <f t="shared" si="15"/>
        <v/>
      </c>
      <c r="O144" s="116" t="str">
        <f t="shared" si="16"/>
        <v/>
      </c>
      <c r="P144" s="53"/>
    </row>
    <row r="145" spans="2:16" x14ac:dyDescent="0.3">
      <c r="B145" s="103"/>
      <c r="C145" s="104" t="str">
        <f t="shared" si="17"/>
        <v/>
      </c>
      <c r="D145" s="115"/>
      <c r="E145" s="113"/>
      <c r="F145" s="107" t="str">
        <f t="shared" si="18"/>
        <v/>
      </c>
      <c r="G145" s="108" t="str">
        <f t="shared" si="14"/>
        <v/>
      </c>
      <c r="H145" s="111" t="s">
        <v>2</v>
      </c>
      <c r="I145" s="109" t="str">
        <f t="shared" si="19"/>
        <v/>
      </c>
      <c r="J145" s="110" t="str">
        <f>IFERROR(IF($B145&lt;&gt;"",ROUND(IF(AND($I$5&gt;=0,O145&gt;D$8),0,(G145+I145)*$I$5),2),""),0)</f>
        <v/>
      </c>
      <c r="K145" s="110" t="str">
        <f t="shared" si="20"/>
        <v/>
      </c>
      <c r="N145" s="118" t="str">
        <f t="shared" si="15"/>
        <v/>
      </c>
      <c r="O145" s="116" t="str">
        <f t="shared" si="16"/>
        <v/>
      </c>
      <c r="P145" s="53"/>
    </row>
    <row r="146" spans="2:16" x14ac:dyDescent="0.3">
      <c r="B146" s="103"/>
      <c r="C146" s="104" t="str">
        <f t="shared" si="17"/>
        <v/>
      </c>
      <c r="D146" s="115"/>
      <c r="E146" s="113"/>
      <c r="F146" s="107" t="str">
        <f t="shared" si="18"/>
        <v/>
      </c>
      <c r="G146" s="108" t="str">
        <f t="shared" si="14"/>
        <v/>
      </c>
      <c r="H146" s="111" t="s">
        <v>2</v>
      </c>
      <c r="I146" s="109" t="str">
        <f t="shared" si="19"/>
        <v/>
      </c>
      <c r="J146" s="110" t="str">
        <f>IFERROR(IF($B146&lt;&gt;"",ROUND(IF(AND($I$5&gt;=0,O146&gt;D$8),0,(G146+I146)*$I$5),2),""),0)</f>
        <v/>
      </c>
      <c r="K146" s="110" t="str">
        <f t="shared" si="20"/>
        <v/>
      </c>
      <c r="N146" s="118" t="str">
        <f t="shared" si="15"/>
        <v/>
      </c>
      <c r="O146" s="116" t="str">
        <f t="shared" si="16"/>
        <v/>
      </c>
      <c r="P146" s="53"/>
    </row>
    <row r="147" spans="2:16" x14ac:dyDescent="0.3">
      <c r="B147" s="103"/>
      <c r="C147" s="104" t="str">
        <f t="shared" si="17"/>
        <v/>
      </c>
      <c r="D147" s="115"/>
      <c r="E147" s="113"/>
      <c r="F147" s="107" t="str">
        <f t="shared" si="18"/>
        <v/>
      </c>
      <c r="G147" s="108" t="str">
        <f t="shared" si="14"/>
        <v/>
      </c>
      <c r="H147" s="111" t="s">
        <v>2</v>
      </c>
      <c r="I147" s="109" t="str">
        <f t="shared" si="19"/>
        <v/>
      </c>
      <c r="J147" s="110" t="str">
        <f>IFERROR(IF($B147&lt;&gt;"",ROUND(IF(AND($I$5&gt;=0,O147&gt;D$8),0,(G147+I147)*$I$5),2),""),0)</f>
        <v/>
      </c>
      <c r="K147" s="110" t="str">
        <f t="shared" si="20"/>
        <v/>
      </c>
      <c r="N147" s="118" t="str">
        <f t="shared" si="15"/>
        <v/>
      </c>
      <c r="O147" s="116" t="str">
        <f t="shared" si="16"/>
        <v/>
      </c>
      <c r="P147" s="53"/>
    </row>
    <row r="148" spans="2:16" x14ac:dyDescent="0.3">
      <c r="B148" s="103"/>
      <c r="C148" s="104" t="str">
        <f t="shared" si="17"/>
        <v/>
      </c>
      <c r="D148" s="115"/>
      <c r="E148" s="113"/>
      <c r="F148" s="107" t="str">
        <f t="shared" si="18"/>
        <v/>
      </c>
      <c r="G148" s="108" t="str">
        <f t="shared" si="14"/>
        <v/>
      </c>
      <c r="H148" s="111" t="s">
        <v>2</v>
      </c>
      <c r="I148" s="109" t="str">
        <f t="shared" si="19"/>
        <v/>
      </c>
      <c r="J148" s="110" t="str">
        <f>IFERROR(IF($B148&lt;&gt;"",ROUND(IF(AND($I$5&gt;=0,O148&gt;D$8),0,(G148+I148)*$I$5),2),""),0)</f>
        <v/>
      </c>
      <c r="K148" s="110" t="str">
        <f t="shared" si="20"/>
        <v/>
      </c>
      <c r="N148" s="118" t="str">
        <f t="shared" si="15"/>
        <v/>
      </c>
      <c r="O148" s="116" t="str">
        <f t="shared" si="16"/>
        <v/>
      </c>
      <c r="P148" s="53"/>
    </row>
    <row r="149" spans="2:16" x14ac:dyDescent="0.3">
      <c r="B149" s="103"/>
      <c r="C149" s="104" t="str">
        <f t="shared" si="17"/>
        <v/>
      </c>
      <c r="D149" s="115"/>
      <c r="E149" s="113"/>
      <c r="F149" s="107" t="str">
        <f t="shared" si="18"/>
        <v/>
      </c>
      <c r="G149" s="108" t="str">
        <f t="shared" si="14"/>
        <v/>
      </c>
      <c r="H149" s="111" t="s">
        <v>2</v>
      </c>
      <c r="I149" s="109" t="str">
        <f t="shared" si="19"/>
        <v/>
      </c>
      <c r="J149" s="110" t="str">
        <f>IFERROR(IF($B149&lt;&gt;"",ROUND(IF(AND($I$5&gt;=0,O149&gt;D$8),0,(G149+I149)*$I$5),2),""),0)</f>
        <v/>
      </c>
      <c r="K149" s="110" t="str">
        <f t="shared" si="20"/>
        <v/>
      </c>
      <c r="N149" s="118" t="str">
        <f t="shared" si="15"/>
        <v/>
      </c>
      <c r="O149" s="116" t="str">
        <f t="shared" si="16"/>
        <v/>
      </c>
      <c r="P149" s="53"/>
    </row>
    <row r="150" spans="2:16" x14ac:dyDescent="0.3">
      <c r="B150" s="103"/>
      <c r="C150" s="104" t="str">
        <f t="shared" si="17"/>
        <v/>
      </c>
      <c r="D150" s="115"/>
      <c r="E150" s="113"/>
      <c r="F150" s="107" t="str">
        <f t="shared" si="18"/>
        <v/>
      </c>
      <c r="G150" s="108" t="str">
        <f t="shared" si="14"/>
        <v/>
      </c>
      <c r="H150" s="111" t="s">
        <v>2</v>
      </c>
      <c r="I150" s="109" t="str">
        <f t="shared" si="19"/>
        <v/>
      </c>
      <c r="J150" s="110" t="str">
        <f>IFERROR(IF($B150&lt;&gt;"",ROUND(IF(AND($I$5&gt;=0,O150&gt;D$8),0,(G150+I150)*$I$5),2),""),0)</f>
        <v/>
      </c>
      <c r="K150" s="110" t="str">
        <f t="shared" si="20"/>
        <v/>
      </c>
      <c r="N150" s="118" t="str">
        <f t="shared" si="15"/>
        <v/>
      </c>
      <c r="O150" s="116" t="str">
        <f t="shared" si="16"/>
        <v/>
      </c>
      <c r="P150" s="53"/>
    </row>
    <row r="151" spans="2:16" x14ac:dyDescent="0.3">
      <c r="B151" s="103"/>
      <c r="C151" s="104" t="str">
        <f t="shared" si="17"/>
        <v/>
      </c>
      <c r="D151" s="115"/>
      <c r="E151" s="113"/>
      <c r="F151" s="107" t="str">
        <f t="shared" si="18"/>
        <v/>
      </c>
      <c r="G151" s="108" t="str">
        <f t="shared" si="14"/>
        <v/>
      </c>
      <c r="H151" s="111" t="s">
        <v>2</v>
      </c>
      <c r="I151" s="109" t="str">
        <f t="shared" si="19"/>
        <v/>
      </c>
      <c r="J151" s="110" t="str">
        <f>IFERROR(IF($B151&lt;&gt;"",ROUND(IF(AND($I$5&gt;=0,O151&gt;D$8),0,(G151+I151)*$I$5),2),""),0)</f>
        <v/>
      </c>
      <c r="K151" s="110" t="str">
        <f t="shared" si="20"/>
        <v/>
      </c>
      <c r="N151" s="118" t="str">
        <f t="shared" si="15"/>
        <v/>
      </c>
      <c r="O151" s="116" t="str">
        <f t="shared" si="16"/>
        <v/>
      </c>
      <c r="P151" s="53"/>
    </row>
    <row r="152" spans="2:16" x14ac:dyDescent="0.3">
      <c r="B152" s="103"/>
      <c r="C152" s="104" t="str">
        <f t="shared" si="17"/>
        <v/>
      </c>
      <c r="D152" s="115"/>
      <c r="E152" s="113"/>
      <c r="F152" s="107" t="str">
        <f t="shared" si="18"/>
        <v/>
      </c>
      <c r="G152" s="108" t="str">
        <f t="shared" si="14"/>
        <v/>
      </c>
      <c r="H152" s="111" t="s">
        <v>2</v>
      </c>
      <c r="I152" s="109" t="str">
        <f t="shared" si="19"/>
        <v/>
      </c>
      <c r="J152" s="110" t="str">
        <f>IFERROR(IF($B152&lt;&gt;"",ROUND(IF(AND($I$5&gt;=0,O152&gt;D$8),0,(G152+I152)*$I$5),2),""),0)</f>
        <v/>
      </c>
      <c r="K152" s="110" t="str">
        <f t="shared" si="20"/>
        <v/>
      </c>
      <c r="N152" s="118" t="str">
        <f t="shared" si="15"/>
        <v/>
      </c>
      <c r="O152" s="116" t="str">
        <f t="shared" si="16"/>
        <v/>
      </c>
      <c r="P152" s="53"/>
    </row>
    <row r="153" spans="2:16" x14ac:dyDescent="0.3">
      <c r="B153" s="103"/>
      <c r="C153" s="104" t="str">
        <f t="shared" si="17"/>
        <v/>
      </c>
      <c r="D153" s="115"/>
      <c r="E153" s="113"/>
      <c r="F153" s="107" t="str">
        <f t="shared" si="18"/>
        <v/>
      </c>
      <c r="G153" s="108" t="str">
        <f t="shared" si="14"/>
        <v/>
      </c>
      <c r="H153" s="111" t="s">
        <v>2</v>
      </c>
      <c r="I153" s="109" t="str">
        <f t="shared" si="19"/>
        <v/>
      </c>
      <c r="J153" s="110" t="str">
        <f>IFERROR(IF($B153&lt;&gt;"",ROUND(IF(AND($I$5&gt;=0,O153&gt;D$8),0,(G153+I153)*$I$5),2),""),0)</f>
        <v/>
      </c>
      <c r="K153" s="110" t="str">
        <f t="shared" si="20"/>
        <v/>
      </c>
      <c r="N153" s="118" t="str">
        <f t="shared" si="15"/>
        <v/>
      </c>
      <c r="O153" s="116" t="str">
        <f t="shared" si="16"/>
        <v/>
      </c>
      <c r="P153" s="53"/>
    </row>
    <row r="154" spans="2:16" x14ac:dyDescent="0.3">
      <c r="B154" s="103"/>
      <c r="C154" s="104" t="str">
        <f t="shared" si="17"/>
        <v/>
      </c>
      <c r="D154" s="115"/>
      <c r="E154" s="113"/>
      <c r="F154" s="107" t="str">
        <f t="shared" si="18"/>
        <v/>
      </c>
      <c r="G154" s="108" t="str">
        <f t="shared" si="14"/>
        <v/>
      </c>
      <c r="H154" s="111" t="s">
        <v>2</v>
      </c>
      <c r="I154" s="109" t="str">
        <f t="shared" si="19"/>
        <v/>
      </c>
      <c r="J154" s="110" t="str">
        <f>IFERROR(IF($B154&lt;&gt;"",ROUND(IF(AND($I$5&gt;=0,O154&gt;D$8),0,(G154+I154)*$I$5),2),""),0)</f>
        <v/>
      </c>
      <c r="K154" s="110" t="str">
        <f t="shared" si="20"/>
        <v/>
      </c>
      <c r="N154" s="118" t="str">
        <f t="shared" si="15"/>
        <v/>
      </c>
      <c r="O154" s="116" t="str">
        <f t="shared" si="16"/>
        <v/>
      </c>
      <c r="P154" s="53"/>
    </row>
    <row r="155" spans="2:16" x14ac:dyDescent="0.3">
      <c r="B155" s="103"/>
      <c r="C155" s="104" t="str">
        <f t="shared" si="17"/>
        <v/>
      </c>
      <c r="D155" s="115"/>
      <c r="E155" s="113"/>
      <c r="F155" s="107" t="str">
        <f t="shared" si="18"/>
        <v/>
      </c>
      <c r="G155" s="108" t="str">
        <f t="shared" si="14"/>
        <v/>
      </c>
      <c r="H155" s="111" t="s">
        <v>2</v>
      </c>
      <c r="I155" s="109" t="str">
        <f t="shared" si="19"/>
        <v/>
      </c>
      <c r="J155" s="110" t="str">
        <f>IFERROR(IF($B155&lt;&gt;"",ROUND(IF(AND($I$5&gt;=0,O155&gt;D$8),0,(G155+I155)*$I$5),2),""),0)</f>
        <v/>
      </c>
      <c r="K155" s="110" t="str">
        <f t="shared" si="20"/>
        <v/>
      </c>
      <c r="N155" s="118" t="str">
        <f t="shared" si="15"/>
        <v/>
      </c>
      <c r="O155" s="116" t="str">
        <f t="shared" si="16"/>
        <v/>
      </c>
      <c r="P155" s="53"/>
    </row>
    <row r="156" spans="2:16" x14ac:dyDescent="0.3">
      <c r="B156" s="103"/>
      <c r="C156" s="104" t="str">
        <f t="shared" si="17"/>
        <v/>
      </c>
      <c r="D156" s="115"/>
      <c r="E156" s="113"/>
      <c r="F156" s="107" t="str">
        <f t="shared" si="18"/>
        <v/>
      </c>
      <c r="G156" s="108" t="str">
        <f t="shared" si="14"/>
        <v/>
      </c>
      <c r="H156" s="111" t="s">
        <v>2</v>
      </c>
      <c r="I156" s="109" t="str">
        <f t="shared" si="19"/>
        <v/>
      </c>
      <c r="J156" s="110" t="str">
        <f>IFERROR(IF($B156&lt;&gt;"",ROUND(IF(AND($I$5&gt;=0,O156&gt;D$8),0,(G156+I156)*$I$5),2),""),0)</f>
        <v/>
      </c>
      <c r="K156" s="110" t="str">
        <f t="shared" si="20"/>
        <v/>
      </c>
      <c r="N156" s="118" t="str">
        <f t="shared" si="15"/>
        <v/>
      </c>
      <c r="O156" s="116" t="str">
        <f t="shared" si="16"/>
        <v/>
      </c>
      <c r="P156" s="53"/>
    </row>
    <row r="157" spans="2:16" x14ac:dyDescent="0.3">
      <c r="B157" s="103"/>
      <c r="C157" s="104" t="str">
        <f t="shared" si="17"/>
        <v/>
      </c>
      <c r="D157" s="115"/>
      <c r="E157" s="113"/>
      <c r="F157" s="107" t="str">
        <f t="shared" si="18"/>
        <v/>
      </c>
      <c r="G157" s="108" t="str">
        <f t="shared" si="14"/>
        <v/>
      </c>
      <c r="H157" s="111" t="s">
        <v>2</v>
      </c>
      <c r="I157" s="109" t="str">
        <f t="shared" si="19"/>
        <v/>
      </c>
      <c r="J157" s="110" t="str">
        <f>IFERROR(IF($B157&lt;&gt;"",ROUND(IF(AND($I$5&gt;=0,O157&gt;D$8),0,(G157+I157)*$I$5),2),""),0)</f>
        <v/>
      </c>
      <c r="K157" s="110" t="str">
        <f t="shared" si="20"/>
        <v/>
      </c>
      <c r="N157" s="118" t="str">
        <f t="shared" si="15"/>
        <v/>
      </c>
      <c r="O157" s="116" t="str">
        <f t="shared" si="16"/>
        <v/>
      </c>
      <c r="P157" s="53"/>
    </row>
    <row r="158" spans="2:16" x14ac:dyDescent="0.3">
      <c r="B158" s="103"/>
      <c r="C158" s="104" t="str">
        <f t="shared" si="17"/>
        <v/>
      </c>
      <c r="D158" s="115"/>
      <c r="E158" s="113"/>
      <c r="F158" s="107" t="str">
        <f t="shared" si="18"/>
        <v/>
      </c>
      <c r="G158" s="108" t="str">
        <f t="shared" si="14"/>
        <v/>
      </c>
      <c r="H158" s="111" t="s">
        <v>2</v>
      </c>
      <c r="I158" s="109" t="str">
        <f t="shared" si="19"/>
        <v/>
      </c>
      <c r="J158" s="110" t="str">
        <f>IFERROR(IF($B158&lt;&gt;"",ROUND(IF(AND($I$5&gt;=0,O158&gt;D$8),0,(G158+I158)*$I$5),2),""),0)</f>
        <v/>
      </c>
      <c r="K158" s="110" t="str">
        <f t="shared" si="20"/>
        <v/>
      </c>
      <c r="N158" s="118" t="str">
        <f t="shared" si="15"/>
        <v/>
      </c>
      <c r="O158" s="116" t="str">
        <f t="shared" si="16"/>
        <v/>
      </c>
      <c r="P158" s="53"/>
    </row>
    <row r="159" spans="2:16" x14ac:dyDescent="0.3">
      <c r="B159" s="103"/>
      <c r="C159" s="104" t="str">
        <f t="shared" si="17"/>
        <v/>
      </c>
      <c r="D159" s="115"/>
      <c r="E159" s="113"/>
      <c r="F159" s="107" t="str">
        <f t="shared" si="18"/>
        <v/>
      </c>
      <c r="G159" s="108" t="str">
        <f t="shared" si="14"/>
        <v/>
      </c>
      <c r="H159" s="111" t="s">
        <v>2</v>
      </c>
      <c r="I159" s="109" t="str">
        <f t="shared" si="19"/>
        <v/>
      </c>
      <c r="J159" s="110" t="str">
        <f>IFERROR(IF($B159&lt;&gt;"",ROUND(IF(AND($I$5&gt;=0,O159&gt;D$8),0,(G159+I159)*$I$5),2),""),0)</f>
        <v/>
      </c>
      <c r="K159" s="110" t="str">
        <f t="shared" si="20"/>
        <v/>
      </c>
      <c r="N159" s="118" t="str">
        <f t="shared" si="15"/>
        <v/>
      </c>
      <c r="O159" s="116" t="str">
        <f t="shared" si="16"/>
        <v/>
      </c>
      <c r="P159" s="53"/>
    </row>
    <row r="160" spans="2:16" x14ac:dyDescent="0.3">
      <c r="B160" s="103"/>
      <c r="C160" s="104" t="str">
        <f t="shared" si="17"/>
        <v/>
      </c>
      <c r="D160" s="115"/>
      <c r="E160" s="113"/>
      <c r="F160" s="107" t="str">
        <f t="shared" si="18"/>
        <v/>
      </c>
      <c r="G160" s="108" t="str">
        <f t="shared" si="14"/>
        <v/>
      </c>
      <c r="H160" s="111" t="s">
        <v>2</v>
      </c>
      <c r="I160" s="109" t="str">
        <f t="shared" si="19"/>
        <v/>
      </c>
      <c r="J160" s="110" t="str">
        <f>IFERROR(IF($B160&lt;&gt;"",ROUND(IF(AND($I$5&gt;=0,O160&gt;D$8),0,(G160+I160)*$I$5),2),""),0)</f>
        <v/>
      </c>
      <c r="K160" s="110" t="str">
        <f t="shared" si="20"/>
        <v/>
      </c>
      <c r="N160" s="118" t="str">
        <f t="shared" si="15"/>
        <v/>
      </c>
      <c r="O160" s="116" t="str">
        <f t="shared" si="16"/>
        <v/>
      </c>
      <c r="P160" s="53"/>
    </row>
    <row r="161" spans="2:16" x14ac:dyDescent="0.3">
      <c r="B161" s="103"/>
      <c r="C161" s="104" t="str">
        <f t="shared" si="17"/>
        <v/>
      </c>
      <c r="D161" s="115"/>
      <c r="E161" s="113"/>
      <c r="F161" s="107" t="str">
        <f t="shared" si="18"/>
        <v/>
      </c>
      <c r="G161" s="108" t="str">
        <f t="shared" si="14"/>
        <v/>
      </c>
      <c r="H161" s="111" t="s">
        <v>2</v>
      </c>
      <c r="I161" s="109" t="str">
        <f t="shared" si="19"/>
        <v/>
      </c>
      <c r="J161" s="110" t="str">
        <f>IFERROR(IF($B161&lt;&gt;"",ROUND(IF(AND($I$5&gt;=0,O161&gt;D$8),0,(G161+I161)*$I$5),2),""),0)</f>
        <v/>
      </c>
      <c r="K161" s="110" t="str">
        <f t="shared" si="20"/>
        <v/>
      </c>
      <c r="N161" s="118" t="str">
        <f t="shared" si="15"/>
        <v/>
      </c>
      <c r="O161" s="116" t="str">
        <f t="shared" si="16"/>
        <v/>
      </c>
      <c r="P161" s="53"/>
    </row>
    <row r="162" spans="2:16" x14ac:dyDescent="0.3">
      <c r="B162" s="103"/>
      <c r="C162" s="104" t="str">
        <f t="shared" si="17"/>
        <v/>
      </c>
      <c r="D162" s="115"/>
      <c r="E162" s="113"/>
      <c r="F162" s="107" t="str">
        <f t="shared" si="18"/>
        <v/>
      </c>
      <c r="G162" s="108" t="str">
        <f t="shared" si="14"/>
        <v/>
      </c>
      <c r="H162" s="111" t="s">
        <v>2</v>
      </c>
      <c r="I162" s="109" t="str">
        <f t="shared" si="19"/>
        <v/>
      </c>
      <c r="J162" s="110" t="str">
        <f>IFERROR(IF($B162&lt;&gt;"",ROUND(IF(AND($I$5&gt;=0,O162&gt;D$8),0,(G162+I162)*$I$5),2),""),0)</f>
        <v/>
      </c>
      <c r="K162" s="110" t="str">
        <f t="shared" si="20"/>
        <v/>
      </c>
      <c r="N162" s="118" t="str">
        <f t="shared" si="15"/>
        <v/>
      </c>
      <c r="O162" s="116" t="str">
        <f t="shared" si="16"/>
        <v/>
      </c>
      <c r="P162" s="53"/>
    </row>
    <row r="163" spans="2:16" x14ac:dyDescent="0.3">
      <c r="B163" s="103"/>
      <c r="C163" s="104" t="str">
        <f t="shared" si="17"/>
        <v/>
      </c>
      <c r="D163" s="115"/>
      <c r="E163" s="113"/>
      <c r="F163" s="107" t="str">
        <f t="shared" si="18"/>
        <v/>
      </c>
      <c r="G163" s="108" t="str">
        <f t="shared" si="14"/>
        <v/>
      </c>
      <c r="H163" s="111" t="s">
        <v>2</v>
      </c>
      <c r="I163" s="109" t="str">
        <f t="shared" si="19"/>
        <v/>
      </c>
      <c r="J163" s="110" t="str">
        <f>IFERROR(IF($B163&lt;&gt;"",ROUND(IF(AND($I$5&gt;=0,O163&gt;D$8),0,(G163+I163)*$I$5),2),""),0)</f>
        <v/>
      </c>
      <c r="K163" s="110" t="str">
        <f t="shared" si="20"/>
        <v/>
      </c>
      <c r="N163" s="118" t="str">
        <f t="shared" si="15"/>
        <v/>
      </c>
      <c r="O163" s="116" t="str">
        <f t="shared" si="16"/>
        <v/>
      </c>
      <c r="P163" s="53"/>
    </row>
    <row r="164" spans="2:16" x14ac:dyDescent="0.3">
      <c r="B164" s="103"/>
      <c r="C164" s="104" t="str">
        <f t="shared" si="17"/>
        <v/>
      </c>
      <c r="D164" s="115"/>
      <c r="E164" s="113"/>
      <c r="F164" s="107" t="str">
        <f t="shared" si="18"/>
        <v/>
      </c>
      <c r="G164" s="108" t="str">
        <f t="shared" si="14"/>
        <v/>
      </c>
      <c r="H164" s="111" t="s">
        <v>2</v>
      </c>
      <c r="I164" s="109" t="str">
        <f t="shared" si="19"/>
        <v/>
      </c>
      <c r="J164" s="110" t="str">
        <f>IFERROR(IF($B164&lt;&gt;"",ROUND(IF(AND($I$5&gt;=0,O164&gt;D$8),0,(G164+I164)*$I$5),2),""),0)</f>
        <v/>
      </c>
      <c r="K164" s="110" t="str">
        <f t="shared" si="20"/>
        <v/>
      </c>
      <c r="N164" s="118" t="str">
        <f t="shared" si="15"/>
        <v/>
      </c>
      <c r="O164" s="116" t="str">
        <f t="shared" si="16"/>
        <v/>
      </c>
      <c r="P164" s="53"/>
    </row>
    <row r="165" spans="2:16" x14ac:dyDescent="0.3">
      <c r="B165" s="103"/>
      <c r="C165" s="104" t="str">
        <f t="shared" si="17"/>
        <v/>
      </c>
      <c r="D165" s="115"/>
      <c r="E165" s="113"/>
      <c r="F165" s="107" t="str">
        <f t="shared" si="18"/>
        <v/>
      </c>
      <c r="G165" s="108" t="str">
        <f t="shared" si="14"/>
        <v/>
      </c>
      <c r="H165" s="111" t="s">
        <v>2</v>
      </c>
      <c r="I165" s="109" t="str">
        <f t="shared" si="19"/>
        <v/>
      </c>
      <c r="J165" s="110" t="str">
        <f>IFERROR(IF($B165&lt;&gt;"",ROUND(IF(AND($I$5&gt;=0,O165&gt;D$8),0,(G165+I165)*$I$5),2),""),0)</f>
        <v/>
      </c>
      <c r="K165" s="110" t="str">
        <f t="shared" si="20"/>
        <v/>
      </c>
      <c r="N165" s="118" t="str">
        <f t="shared" si="15"/>
        <v/>
      </c>
      <c r="O165" s="116" t="str">
        <f t="shared" si="16"/>
        <v/>
      </c>
      <c r="P165" s="53"/>
    </row>
    <row r="166" spans="2:16" x14ac:dyDescent="0.3">
      <c r="B166" s="103"/>
      <c r="C166" s="104" t="str">
        <f t="shared" si="17"/>
        <v/>
      </c>
      <c r="D166" s="115"/>
      <c r="E166" s="113"/>
      <c r="F166" s="107" t="str">
        <f t="shared" si="18"/>
        <v/>
      </c>
      <c r="G166" s="108" t="str">
        <f t="shared" si="14"/>
        <v/>
      </c>
      <c r="H166" s="111" t="s">
        <v>2</v>
      </c>
      <c r="I166" s="109" t="str">
        <f t="shared" si="19"/>
        <v/>
      </c>
      <c r="J166" s="110" t="str">
        <f>IFERROR(IF($B166&lt;&gt;"",ROUND(IF(AND($I$5&gt;=0,O166&gt;D$8),0,(G166+I166)*$I$5),2),""),0)</f>
        <v/>
      </c>
      <c r="K166" s="110" t="str">
        <f t="shared" si="20"/>
        <v/>
      </c>
      <c r="N166" s="118" t="str">
        <f t="shared" si="15"/>
        <v/>
      </c>
      <c r="O166" s="116" t="str">
        <f t="shared" si="16"/>
        <v/>
      </c>
      <c r="P166" s="53"/>
    </row>
    <row r="167" spans="2:16" x14ac:dyDescent="0.3">
      <c r="B167" s="103"/>
      <c r="C167" s="104" t="str">
        <f t="shared" si="17"/>
        <v/>
      </c>
      <c r="D167" s="115"/>
      <c r="E167" s="113"/>
      <c r="F167" s="107" t="str">
        <f t="shared" si="18"/>
        <v/>
      </c>
      <c r="G167" s="108" t="str">
        <f t="shared" si="14"/>
        <v/>
      </c>
      <c r="H167" s="111" t="s">
        <v>2</v>
      </c>
      <c r="I167" s="109" t="str">
        <f t="shared" si="19"/>
        <v/>
      </c>
      <c r="J167" s="110" t="str">
        <f>IFERROR(IF($B167&lt;&gt;"",ROUND(IF(AND($I$5&gt;=0,O167&gt;D$8),0,(G167+I167)*$I$5),2),""),0)</f>
        <v/>
      </c>
      <c r="K167" s="110" t="str">
        <f t="shared" si="20"/>
        <v/>
      </c>
      <c r="N167" s="118" t="str">
        <f t="shared" si="15"/>
        <v/>
      </c>
      <c r="O167" s="116" t="str">
        <f t="shared" si="16"/>
        <v/>
      </c>
      <c r="P167" s="53"/>
    </row>
    <row r="168" spans="2:16" x14ac:dyDescent="0.3">
      <c r="B168" s="103"/>
      <c r="C168" s="104" t="str">
        <f t="shared" si="17"/>
        <v/>
      </c>
      <c r="D168" s="115"/>
      <c r="E168" s="113"/>
      <c r="F168" s="107" t="str">
        <f t="shared" si="18"/>
        <v/>
      </c>
      <c r="G168" s="108" t="str">
        <f t="shared" si="14"/>
        <v/>
      </c>
      <c r="H168" s="111" t="s">
        <v>2</v>
      </c>
      <c r="I168" s="109" t="str">
        <f t="shared" si="19"/>
        <v/>
      </c>
      <c r="J168" s="110" t="str">
        <f>IFERROR(IF($B168&lt;&gt;"",ROUND(IF(AND($I$5&gt;=0,O168&gt;D$8),0,(G168+I168)*$I$5),2),""),0)</f>
        <v/>
      </c>
      <c r="K168" s="110" t="str">
        <f t="shared" si="20"/>
        <v/>
      </c>
      <c r="N168" s="118" t="str">
        <f t="shared" si="15"/>
        <v/>
      </c>
      <c r="O168" s="116" t="str">
        <f t="shared" si="16"/>
        <v/>
      </c>
      <c r="P168" s="53"/>
    </row>
    <row r="169" spans="2:16" x14ac:dyDescent="0.3">
      <c r="B169" s="103"/>
      <c r="C169" s="104" t="str">
        <f t="shared" si="17"/>
        <v/>
      </c>
      <c r="D169" s="115"/>
      <c r="E169" s="113"/>
      <c r="F169" s="107" t="str">
        <f t="shared" si="18"/>
        <v/>
      </c>
      <c r="G169" s="108" t="str">
        <f t="shared" si="14"/>
        <v/>
      </c>
      <c r="H169" s="111" t="s">
        <v>2</v>
      </c>
      <c r="I169" s="109" t="str">
        <f t="shared" si="19"/>
        <v/>
      </c>
      <c r="J169" s="110" t="str">
        <f>IFERROR(IF($B169&lt;&gt;"",ROUND(IF(AND($I$5&gt;=0,O169&gt;D$8),0,(G169+I169)*$I$5),2),""),0)</f>
        <v/>
      </c>
      <c r="K169" s="110" t="str">
        <f t="shared" si="20"/>
        <v/>
      </c>
      <c r="N169" s="118" t="str">
        <f t="shared" si="15"/>
        <v/>
      </c>
      <c r="O169" s="116" t="str">
        <f t="shared" si="16"/>
        <v/>
      </c>
      <c r="P169" s="53"/>
    </row>
    <row r="170" spans="2:16" x14ac:dyDescent="0.3">
      <c r="B170" s="103"/>
      <c r="C170" s="104" t="str">
        <f t="shared" si="17"/>
        <v/>
      </c>
      <c r="D170" s="115"/>
      <c r="E170" s="113"/>
      <c r="F170" s="107" t="str">
        <f t="shared" si="18"/>
        <v/>
      </c>
      <c r="G170" s="108" t="str">
        <f t="shared" si="14"/>
        <v/>
      </c>
      <c r="H170" s="111" t="s">
        <v>2</v>
      </c>
      <c r="I170" s="109" t="str">
        <f t="shared" si="19"/>
        <v/>
      </c>
      <c r="J170" s="110" t="str">
        <f>IFERROR(IF($B170&lt;&gt;"",ROUND(IF(AND($I$5&gt;=0,O170&gt;D$8),0,(G170+I170)*$I$5),2),""),0)</f>
        <v/>
      </c>
      <c r="K170" s="110" t="str">
        <f t="shared" si="20"/>
        <v/>
      </c>
      <c r="N170" s="118" t="str">
        <f t="shared" si="15"/>
        <v/>
      </c>
      <c r="O170" s="116" t="str">
        <f t="shared" si="16"/>
        <v/>
      </c>
      <c r="P170" s="53"/>
    </row>
    <row r="171" spans="2:16" x14ac:dyDescent="0.3">
      <c r="B171" s="103"/>
      <c r="C171" s="104" t="str">
        <f t="shared" si="17"/>
        <v/>
      </c>
      <c r="D171" s="115"/>
      <c r="E171" s="113"/>
      <c r="F171" s="107" t="str">
        <f t="shared" si="18"/>
        <v/>
      </c>
      <c r="G171" s="108" t="str">
        <f t="shared" si="14"/>
        <v/>
      </c>
      <c r="H171" s="111" t="s">
        <v>2</v>
      </c>
      <c r="I171" s="109" t="str">
        <f t="shared" si="19"/>
        <v/>
      </c>
      <c r="J171" s="110" t="str">
        <f>IFERROR(IF($B171&lt;&gt;"",ROUND(IF(AND($I$5&gt;=0,O171&gt;D$8),0,(G171+I171)*$I$5),2),""),0)</f>
        <v/>
      </c>
      <c r="K171" s="110" t="str">
        <f t="shared" si="20"/>
        <v/>
      </c>
      <c r="N171" s="118" t="str">
        <f t="shared" si="15"/>
        <v/>
      </c>
      <c r="O171" s="116" t="str">
        <f t="shared" si="16"/>
        <v/>
      </c>
      <c r="P171" s="53"/>
    </row>
    <row r="172" spans="2:16" x14ac:dyDescent="0.3">
      <c r="B172" s="103"/>
      <c r="C172" s="104" t="str">
        <f t="shared" si="17"/>
        <v/>
      </c>
      <c r="D172" s="115"/>
      <c r="E172" s="113"/>
      <c r="F172" s="107" t="str">
        <f t="shared" si="18"/>
        <v/>
      </c>
      <c r="G172" s="108" t="str">
        <f t="shared" si="14"/>
        <v/>
      </c>
      <c r="H172" s="111" t="s">
        <v>2</v>
      </c>
      <c r="I172" s="109" t="str">
        <f t="shared" si="19"/>
        <v/>
      </c>
      <c r="J172" s="110" t="str">
        <f>IFERROR(IF($B172&lt;&gt;"",ROUND(IF(AND($I$5&gt;=0,O172&gt;D$8),0,(G172+I172)*$I$5),2),""),0)</f>
        <v/>
      </c>
      <c r="K172" s="110" t="str">
        <f t="shared" si="20"/>
        <v/>
      </c>
      <c r="N172" s="118" t="str">
        <f t="shared" si="15"/>
        <v/>
      </c>
      <c r="O172" s="116" t="str">
        <f t="shared" si="16"/>
        <v/>
      </c>
      <c r="P172" s="53"/>
    </row>
    <row r="173" spans="2:16" x14ac:dyDescent="0.3">
      <c r="B173" s="103"/>
      <c r="C173" s="104" t="str">
        <f t="shared" si="17"/>
        <v/>
      </c>
      <c r="D173" s="115"/>
      <c r="E173" s="113"/>
      <c r="F173" s="107" t="str">
        <f t="shared" si="18"/>
        <v/>
      </c>
      <c r="G173" s="108" t="str">
        <f t="shared" si="14"/>
        <v/>
      </c>
      <c r="H173" s="111" t="s">
        <v>2</v>
      </c>
      <c r="I173" s="109" t="str">
        <f t="shared" si="19"/>
        <v/>
      </c>
      <c r="J173" s="110" t="str">
        <f>IFERROR(IF($B173&lt;&gt;"",ROUND(IF(AND($I$5&gt;=0,O173&gt;D$8),0,(G173+I173)*$I$5),2),""),0)</f>
        <v/>
      </c>
      <c r="K173" s="110" t="str">
        <f t="shared" si="20"/>
        <v/>
      </c>
      <c r="N173" s="118" t="str">
        <f t="shared" si="15"/>
        <v/>
      </c>
      <c r="O173" s="116" t="str">
        <f t="shared" si="16"/>
        <v/>
      </c>
      <c r="P173" s="53"/>
    </row>
    <row r="174" spans="2:16" x14ac:dyDescent="0.3">
      <c r="B174" s="103"/>
      <c r="C174" s="104" t="str">
        <f t="shared" si="17"/>
        <v/>
      </c>
      <c r="D174" s="115"/>
      <c r="E174" s="113"/>
      <c r="F174" s="107" t="str">
        <f t="shared" si="18"/>
        <v/>
      </c>
      <c r="G174" s="108" t="str">
        <f t="shared" si="14"/>
        <v/>
      </c>
      <c r="H174" s="111" t="s">
        <v>2</v>
      </c>
      <c r="I174" s="109" t="str">
        <f t="shared" si="19"/>
        <v/>
      </c>
      <c r="J174" s="110" t="str">
        <f>IFERROR(IF($B174&lt;&gt;"",ROUND(IF(AND($I$5&gt;=0,O174&gt;D$8),0,(G174+I174)*$I$5),2),""),0)</f>
        <v/>
      </c>
      <c r="K174" s="110" t="str">
        <f t="shared" si="20"/>
        <v/>
      </c>
      <c r="N174" s="118" t="str">
        <f t="shared" si="15"/>
        <v/>
      </c>
      <c r="O174" s="116" t="str">
        <f t="shared" si="16"/>
        <v/>
      </c>
      <c r="P174" s="53"/>
    </row>
    <row r="175" spans="2:16" x14ac:dyDescent="0.3">
      <c r="B175" s="103"/>
      <c r="C175" s="104" t="str">
        <f t="shared" si="17"/>
        <v/>
      </c>
      <c r="D175" s="115"/>
      <c r="E175" s="113"/>
      <c r="F175" s="107" t="str">
        <f t="shared" si="18"/>
        <v/>
      </c>
      <c r="G175" s="108" t="str">
        <f t="shared" si="14"/>
        <v/>
      </c>
      <c r="H175" s="111" t="s">
        <v>2</v>
      </c>
      <c r="I175" s="109" t="str">
        <f t="shared" si="19"/>
        <v/>
      </c>
      <c r="J175" s="110" t="str">
        <f>IFERROR(IF($B175&lt;&gt;"",ROUND(IF(AND($I$5&gt;=0,O175&gt;D$8),0,(G175+I175)*$I$5),2),""),0)</f>
        <v/>
      </c>
      <c r="K175" s="110" t="str">
        <f t="shared" si="20"/>
        <v/>
      </c>
      <c r="N175" s="118" t="str">
        <f t="shared" si="15"/>
        <v/>
      </c>
      <c r="O175" s="116" t="str">
        <f t="shared" si="16"/>
        <v/>
      </c>
      <c r="P175" s="53"/>
    </row>
    <row r="176" spans="2:16" x14ac:dyDescent="0.3">
      <c r="B176" s="103"/>
      <c r="C176" s="104" t="str">
        <f t="shared" si="17"/>
        <v/>
      </c>
      <c r="D176" s="115"/>
      <c r="E176" s="113"/>
      <c r="F176" s="107" t="str">
        <f t="shared" si="18"/>
        <v/>
      </c>
      <c r="G176" s="108" t="str">
        <f t="shared" si="14"/>
        <v/>
      </c>
      <c r="H176" s="111" t="s">
        <v>2</v>
      </c>
      <c r="I176" s="109" t="str">
        <f t="shared" si="19"/>
        <v/>
      </c>
      <c r="J176" s="110" t="str">
        <f>IFERROR(IF($B176&lt;&gt;"",ROUND(IF(AND($I$5&gt;=0,O176&gt;D$8),0,(G176+I176)*$I$5),2),""),0)</f>
        <v/>
      </c>
      <c r="K176" s="110" t="str">
        <f t="shared" si="20"/>
        <v/>
      </c>
      <c r="N176" s="118" t="str">
        <f t="shared" si="15"/>
        <v/>
      </c>
      <c r="O176" s="116" t="str">
        <f t="shared" si="16"/>
        <v/>
      </c>
      <c r="P176" s="53"/>
    </row>
    <row r="177" spans="2:16" x14ac:dyDescent="0.3">
      <c r="B177" s="103"/>
      <c r="C177" s="104" t="str">
        <f t="shared" si="17"/>
        <v/>
      </c>
      <c r="D177" s="115"/>
      <c r="E177" s="113"/>
      <c r="F177" s="107" t="str">
        <f t="shared" si="18"/>
        <v/>
      </c>
      <c r="G177" s="108" t="str">
        <f t="shared" si="14"/>
        <v/>
      </c>
      <c r="H177" s="111" t="s">
        <v>2</v>
      </c>
      <c r="I177" s="109" t="str">
        <f t="shared" si="19"/>
        <v/>
      </c>
      <c r="J177" s="110" t="str">
        <f>IFERROR(IF($B177&lt;&gt;"",ROUND(IF(AND($I$5&gt;=0,O177&gt;D$8),0,(G177+I177)*$I$5),2),""),0)</f>
        <v/>
      </c>
      <c r="K177" s="110" t="str">
        <f t="shared" si="20"/>
        <v/>
      </c>
      <c r="N177" s="118" t="str">
        <f t="shared" si="15"/>
        <v/>
      </c>
      <c r="O177" s="116" t="str">
        <f t="shared" si="16"/>
        <v/>
      </c>
      <c r="P177" s="53"/>
    </row>
    <row r="178" spans="2:16" x14ac:dyDescent="0.3">
      <c r="B178" s="103"/>
      <c r="C178" s="104" t="str">
        <f t="shared" si="17"/>
        <v/>
      </c>
      <c r="D178" s="115"/>
      <c r="E178" s="113"/>
      <c r="F178" s="107" t="str">
        <f t="shared" si="18"/>
        <v/>
      </c>
      <c r="G178" s="108" t="str">
        <f t="shared" si="14"/>
        <v/>
      </c>
      <c r="H178" s="111" t="s">
        <v>2</v>
      </c>
      <c r="I178" s="109" t="str">
        <f t="shared" si="19"/>
        <v/>
      </c>
      <c r="J178" s="110" t="str">
        <f>IFERROR(IF($B178&lt;&gt;"",ROUND(IF(AND($I$5&gt;=0,O178&gt;D$8),0,(G178+I178)*$I$5),2),""),0)</f>
        <v/>
      </c>
      <c r="K178" s="110" t="str">
        <f t="shared" si="20"/>
        <v/>
      </c>
      <c r="N178" s="118" t="str">
        <f t="shared" si="15"/>
        <v/>
      </c>
      <c r="O178" s="116" t="str">
        <f t="shared" si="16"/>
        <v/>
      </c>
      <c r="P178" s="53"/>
    </row>
    <row r="179" spans="2:16" x14ac:dyDescent="0.3">
      <c r="B179" s="103"/>
      <c r="C179" s="104" t="str">
        <f t="shared" si="17"/>
        <v/>
      </c>
      <c r="D179" s="115"/>
      <c r="E179" s="113"/>
      <c r="F179" s="107" t="str">
        <f t="shared" si="18"/>
        <v/>
      </c>
      <c r="G179" s="108" t="str">
        <f t="shared" si="14"/>
        <v/>
      </c>
      <c r="H179" s="111" t="s">
        <v>2</v>
      </c>
      <c r="I179" s="109" t="str">
        <f t="shared" si="19"/>
        <v/>
      </c>
      <c r="J179" s="110" t="str">
        <f>IFERROR(IF($B179&lt;&gt;"",ROUND(IF(AND($I$5&gt;=0,O179&gt;D$8),0,(G179+I179)*$I$5),2),""),0)</f>
        <v/>
      </c>
      <c r="K179" s="110" t="str">
        <f t="shared" si="20"/>
        <v/>
      </c>
      <c r="N179" s="118" t="str">
        <f t="shared" si="15"/>
        <v/>
      </c>
      <c r="O179" s="116" t="str">
        <f t="shared" si="16"/>
        <v/>
      </c>
      <c r="P179" s="53"/>
    </row>
    <row r="180" spans="2:16" x14ac:dyDescent="0.3">
      <c r="B180" s="103"/>
      <c r="C180" s="104" t="str">
        <f t="shared" si="17"/>
        <v/>
      </c>
      <c r="D180" s="115"/>
      <c r="E180" s="113"/>
      <c r="F180" s="107" t="str">
        <f t="shared" si="18"/>
        <v/>
      </c>
      <c r="G180" s="108" t="str">
        <f t="shared" si="14"/>
        <v/>
      </c>
      <c r="H180" s="111" t="s">
        <v>2</v>
      </c>
      <c r="I180" s="109" t="str">
        <f t="shared" si="19"/>
        <v/>
      </c>
      <c r="J180" s="110" t="str">
        <f>IFERROR(IF($B180&lt;&gt;"",ROUND(IF(AND($I$5&gt;=0,O180&gt;D$8),0,(G180+I180)*$I$5),2),""),0)</f>
        <v/>
      </c>
      <c r="K180" s="110" t="str">
        <f t="shared" si="20"/>
        <v/>
      </c>
      <c r="N180" s="118" t="str">
        <f t="shared" si="15"/>
        <v/>
      </c>
      <c r="O180" s="116" t="str">
        <f t="shared" si="16"/>
        <v/>
      </c>
      <c r="P180" s="53"/>
    </row>
    <row r="181" spans="2:16" x14ac:dyDescent="0.3">
      <c r="B181" s="103"/>
      <c r="C181" s="104" t="str">
        <f t="shared" si="17"/>
        <v/>
      </c>
      <c r="D181" s="115"/>
      <c r="E181" s="113"/>
      <c r="F181" s="107" t="str">
        <f t="shared" si="18"/>
        <v/>
      </c>
      <c r="G181" s="108" t="str">
        <f t="shared" si="14"/>
        <v/>
      </c>
      <c r="H181" s="111" t="s">
        <v>2</v>
      </c>
      <c r="I181" s="109" t="str">
        <f t="shared" si="19"/>
        <v/>
      </c>
      <c r="J181" s="110" t="str">
        <f>IFERROR(IF($B181&lt;&gt;"",ROUND(IF(AND($I$5&gt;=0,O181&gt;D$8),0,(G181+I181)*$I$5),2),""),0)</f>
        <v/>
      </c>
      <c r="K181" s="110" t="str">
        <f t="shared" si="20"/>
        <v/>
      </c>
      <c r="N181" s="118" t="str">
        <f t="shared" si="15"/>
        <v/>
      </c>
      <c r="O181" s="116" t="str">
        <f t="shared" si="16"/>
        <v/>
      </c>
      <c r="P181" s="53"/>
    </row>
    <row r="182" spans="2:16" x14ac:dyDescent="0.3">
      <c r="B182" s="103"/>
      <c r="C182" s="104" t="str">
        <f t="shared" si="17"/>
        <v/>
      </c>
      <c r="D182" s="115"/>
      <c r="E182" s="113"/>
      <c r="F182" s="107" t="str">
        <f t="shared" si="18"/>
        <v/>
      </c>
      <c r="G182" s="108" t="str">
        <f t="shared" si="14"/>
        <v/>
      </c>
      <c r="H182" s="111" t="s">
        <v>2</v>
      </c>
      <c r="I182" s="109" t="str">
        <f t="shared" si="19"/>
        <v/>
      </c>
      <c r="J182" s="110" t="str">
        <f>IFERROR(IF($B182&lt;&gt;"",ROUND(IF(AND($I$5&gt;=0,O182&gt;D$8),0,(G182+I182)*$I$5),2),""),0)</f>
        <v/>
      </c>
      <c r="K182" s="110" t="str">
        <f t="shared" si="20"/>
        <v/>
      </c>
      <c r="N182" s="118" t="str">
        <f t="shared" si="15"/>
        <v/>
      </c>
      <c r="O182" s="116" t="str">
        <f t="shared" si="16"/>
        <v/>
      </c>
      <c r="P182" s="53"/>
    </row>
    <row r="183" spans="2:16" x14ac:dyDescent="0.3">
      <c r="B183" s="103"/>
      <c r="C183" s="104" t="str">
        <f t="shared" si="17"/>
        <v/>
      </c>
      <c r="D183" s="115"/>
      <c r="E183" s="113"/>
      <c r="F183" s="107" t="str">
        <f t="shared" si="18"/>
        <v/>
      </c>
      <c r="G183" s="108" t="str">
        <f t="shared" si="14"/>
        <v/>
      </c>
      <c r="H183" s="111" t="s">
        <v>2</v>
      </c>
      <c r="I183" s="109" t="str">
        <f t="shared" si="19"/>
        <v/>
      </c>
      <c r="J183" s="110" t="str">
        <f>IFERROR(IF($B183&lt;&gt;"",ROUND(IF(AND($I$5&gt;=0,O183&gt;D$8),0,(G183+I183)*$I$5),2),""),0)</f>
        <v/>
      </c>
      <c r="K183" s="110" t="str">
        <f t="shared" si="20"/>
        <v/>
      </c>
      <c r="N183" s="118" t="str">
        <f t="shared" si="15"/>
        <v/>
      </c>
      <c r="O183" s="116" t="str">
        <f t="shared" si="16"/>
        <v/>
      </c>
      <c r="P183" s="53"/>
    </row>
    <row r="184" spans="2:16" x14ac:dyDescent="0.3">
      <c r="B184" s="103"/>
      <c r="C184" s="104" t="str">
        <f t="shared" si="17"/>
        <v/>
      </c>
      <c r="D184" s="115"/>
      <c r="E184" s="113"/>
      <c r="F184" s="107" t="str">
        <f t="shared" si="18"/>
        <v/>
      </c>
      <c r="G184" s="108" t="str">
        <f t="shared" si="14"/>
        <v/>
      </c>
      <c r="H184" s="111" t="s">
        <v>2</v>
      </c>
      <c r="I184" s="109" t="str">
        <f t="shared" si="19"/>
        <v/>
      </c>
      <c r="J184" s="110" t="str">
        <f>IFERROR(IF($B184&lt;&gt;"",ROUND(IF(AND($I$5&gt;=0,O184&gt;D$8),0,(G184+I184)*$I$5),2),""),0)</f>
        <v/>
      </c>
      <c r="K184" s="110" t="str">
        <f t="shared" si="20"/>
        <v/>
      </c>
      <c r="N184" s="118" t="str">
        <f t="shared" si="15"/>
        <v/>
      </c>
      <c r="O184" s="116" t="str">
        <f t="shared" si="16"/>
        <v/>
      </c>
      <c r="P184" s="53"/>
    </row>
    <row r="185" spans="2:16" x14ac:dyDescent="0.3">
      <c r="B185" s="103"/>
      <c r="C185" s="104" t="str">
        <f t="shared" si="17"/>
        <v/>
      </c>
      <c r="D185" s="115"/>
      <c r="E185" s="113"/>
      <c r="F185" s="107" t="str">
        <f t="shared" si="18"/>
        <v/>
      </c>
      <c r="G185" s="108" t="str">
        <f t="shared" si="14"/>
        <v/>
      </c>
      <c r="H185" s="111" t="s">
        <v>2</v>
      </c>
      <c r="I185" s="109" t="str">
        <f t="shared" si="19"/>
        <v/>
      </c>
      <c r="J185" s="110" t="str">
        <f>IFERROR(IF($B185&lt;&gt;"",ROUND(IF(AND($I$5&gt;=0,O185&gt;D$8),0,(G185+I185)*$I$5),2),""),0)</f>
        <v/>
      </c>
      <c r="K185" s="110" t="str">
        <f t="shared" si="20"/>
        <v/>
      </c>
      <c r="N185" s="118" t="str">
        <f t="shared" si="15"/>
        <v/>
      </c>
      <c r="O185" s="116" t="str">
        <f t="shared" si="16"/>
        <v/>
      </c>
      <c r="P185" s="53"/>
    </row>
    <row r="186" spans="2:16" x14ac:dyDescent="0.3">
      <c r="B186" s="103"/>
      <c r="C186" s="104" t="str">
        <f t="shared" si="17"/>
        <v/>
      </c>
      <c r="D186" s="115"/>
      <c r="E186" s="113"/>
      <c r="F186" s="107" t="str">
        <f t="shared" si="18"/>
        <v/>
      </c>
      <c r="G186" s="108" t="str">
        <f t="shared" si="14"/>
        <v/>
      </c>
      <c r="H186" s="111" t="s">
        <v>2</v>
      </c>
      <c r="I186" s="109" t="str">
        <f t="shared" si="19"/>
        <v/>
      </c>
      <c r="J186" s="110" t="str">
        <f>IFERROR(IF($B186&lt;&gt;"",ROUND(IF(AND($I$5&gt;=0,O186&gt;D$8),0,(G186+I186)*$I$5),2),""),0)</f>
        <v/>
      </c>
      <c r="K186" s="110" t="str">
        <f t="shared" si="20"/>
        <v/>
      </c>
      <c r="N186" s="118" t="str">
        <f t="shared" si="15"/>
        <v/>
      </c>
      <c r="O186" s="116" t="str">
        <f t="shared" si="16"/>
        <v/>
      </c>
      <c r="P186" s="53"/>
    </row>
    <row r="187" spans="2:16" x14ac:dyDescent="0.3">
      <c r="B187" s="103"/>
      <c r="C187" s="104" t="str">
        <f t="shared" si="17"/>
        <v/>
      </c>
      <c r="D187" s="115"/>
      <c r="E187" s="113"/>
      <c r="F187" s="107" t="str">
        <f t="shared" si="18"/>
        <v/>
      </c>
      <c r="G187" s="108" t="str">
        <f t="shared" si="14"/>
        <v/>
      </c>
      <c r="H187" s="111" t="s">
        <v>2</v>
      </c>
      <c r="I187" s="109" t="str">
        <f t="shared" si="19"/>
        <v/>
      </c>
      <c r="J187" s="110" t="str">
        <f>IFERROR(IF($B187&lt;&gt;"",ROUND(IF(AND($I$5&gt;=0,O187&gt;D$8),0,(G187+I187)*$I$5),2),""),0)</f>
        <v/>
      </c>
      <c r="K187" s="110" t="str">
        <f t="shared" si="20"/>
        <v/>
      </c>
      <c r="N187" s="118" t="str">
        <f t="shared" si="15"/>
        <v/>
      </c>
      <c r="O187" s="116" t="str">
        <f t="shared" si="16"/>
        <v/>
      </c>
      <c r="P187" s="53"/>
    </row>
    <row r="188" spans="2:16" x14ac:dyDescent="0.3">
      <c r="B188" s="103"/>
      <c r="C188" s="104" t="str">
        <f t="shared" si="17"/>
        <v/>
      </c>
      <c r="D188" s="115"/>
      <c r="E188" s="113"/>
      <c r="F188" s="107" t="str">
        <f t="shared" si="18"/>
        <v/>
      </c>
      <c r="G188" s="108" t="str">
        <f t="shared" si="14"/>
        <v/>
      </c>
      <c r="H188" s="111" t="s">
        <v>2</v>
      </c>
      <c r="I188" s="109" t="str">
        <f t="shared" si="19"/>
        <v/>
      </c>
      <c r="J188" s="110" t="str">
        <f>IFERROR(IF($B188&lt;&gt;"",ROUND(IF(AND($I$5&gt;=0,O188&gt;D$8),0,(G188+I188)*$I$5),2),""),0)</f>
        <v/>
      </c>
      <c r="K188" s="110" t="str">
        <f t="shared" si="20"/>
        <v/>
      </c>
      <c r="N188" s="118" t="str">
        <f t="shared" si="15"/>
        <v/>
      </c>
      <c r="O188" s="116" t="str">
        <f t="shared" si="16"/>
        <v/>
      </c>
      <c r="P188" s="53"/>
    </row>
    <row r="189" spans="2:16" x14ac:dyDescent="0.3">
      <c r="B189" s="103"/>
      <c r="C189" s="104" t="str">
        <f t="shared" si="17"/>
        <v/>
      </c>
      <c r="D189" s="115"/>
      <c r="E189" s="113"/>
      <c r="F189" s="107" t="str">
        <f t="shared" si="18"/>
        <v/>
      </c>
      <c r="G189" s="108" t="str">
        <f t="shared" si="14"/>
        <v/>
      </c>
      <c r="H189" s="111" t="s">
        <v>2</v>
      </c>
      <c r="I189" s="109" t="str">
        <f t="shared" si="19"/>
        <v/>
      </c>
      <c r="J189" s="110" t="str">
        <f>IFERROR(IF($B189&lt;&gt;"",ROUND(IF(AND($I$5&gt;=0,O189&gt;D$8),0,(G189+I189)*$I$5),2),""),0)</f>
        <v/>
      </c>
      <c r="K189" s="110" t="str">
        <f t="shared" si="20"/>
        <v/>
      </c>
      <c r="N189" s="118" t="str">
        <f t="shared" si="15"/>
        <v/>
      </c>
      <c r="O189" s="116" t="str">
        <f t="shared" si="16"/>
        <v/>
      </c>
      <c r="P189" s="53"/>
    </row>
    <row r="190" spans="2:16" x14ac:dyDescent="0.3">
      <c r="B190" s="103"/>
      <c r="C190" s="104" t="str">
        <f t="shared" si="17"/>
        <v/>
      </c>
      <c r="D190" s="115"/>
      <c r="E190" s="113"/>
      <c r="F190" s="107" t="str">
        <f t="shared" si="18"/>
        <v/>
      </c>
      <c r="G190" s="108" t="str">
        <f t="shared" si="14"/>
        <v/>
      </c>
      <c r="H190" s="111" t="s">
        <v>2</v>
      </c>
      <c r="I190" s="109" t="str">
        <f t="shared" si="19"/>
        <v/>
      </c>
      <c r="J190" s="110" t="str">
        <f>IFERROR(IF($B190&lt;&gt;"",ROUND(IF(AND($I$5&gt;=0,O190&gt;D$8),0,(G190+I190)*$I$5),2),""),0)</f>
        <v/>
      </c>
      <c r="K190" s="110" t="str">
        <f t="shared" si="20"/>
        <v/>
      </c>
      <c r="N190" s="118" t="str">
        <f t="shared" si="15"/>
        <v/>
      </c>
      <c r="O190" s="116" t="str">
        <f t="shared" si="16"/>
        <v/>
      </c>
      <c r="P190" s="53"/>
    </row>
    <row r="191" spans="2:16" x14ac:dyDescent="0.3">
      <c r="B191" s="103"/>
      <c r="C191" s="104" t="str">
        <f t="shared" si="17"/>
        <v/>
      </c>
      <c r="D191" s="115"/>
      <c r="E191" s="113"/>
      <c r="F191" s="107" t="str">
        <f t="shared" si="18"/>
        <v/>
      </c>
      <c r="G191" s="108" t="str">
        <f t="shared" si="14"/>
        <v/>
      </c>
      <c r="H191" s="111" t="s">
        <v>2</v>
      </c>
      <c r="I191" s="109" t="str">
        <f t="shared" si="19"/>
        <v/>
      </c>
      <c r="J191" s="110" t="str">
        <f>IFERROR(IF($B191&lt;&gt;"",ROUND(IF(AND($I$5&gt;=0,O191&gt;D$8),0,(G191+I191)*$I$5),2),""),0)</f>
        <v/>
      </c>
      <c r="K191" s="110" t="str">
        <f t="shared" si="20"/>
        <v/>
      </c>
      <c r="N191" s="118" t="str">
        <f t="shared" si="15"/>
        <v/>
      </c>
      <c r="O191" s="116" t="str">
        <f t="shared" si="16"/>
        <v/>
      </c>
      <c r="P191" s="53"/>
    </row>
    <row r="192" spans="2:16" x14ac:dyDescent="0.3">
      <c r="B192" s="103"/>
      <c r="C192" s="104" t="str">
        <f t="shared" si="17"/>
        <v/>
      </c>
      <c r="D192" s="115"/>
      <c r="E192" s="113"/>
      <c r="F192" s="107" t="str">
        <f t="shared" si="18"/>
        <v/>
      </c>
      <c r="G192" s="108" t="str">
        <f t="shared" si="14"/>
        <v/>
      </c>
      <c r="H192" s="111" t="s">
        <v>2</v>
      </c>
      <c r="I192" s="109" t="str">
        <f t="shared" si="19"/>
        <v/>
      </c>
      <c r="J192" s="110" t="str">
        <f>IFERROR(IF($B192&lt;&gt;"",ROUND(IF(AND($I$5&gt;=0,O192&gt;D$8),0,(G192+I192)*$I$5),2),""),0)</f>
        <v/>
      </c>
      <c r="K192" s="110" t="str">
        <f t="shared" si="20"/>
        <v/>
      </c>
      <c r="N192" s="118" t="str">
        <f t="shared" si="15"/>
        <v/>
      </c>
      <c r="O192" s="116" t="str">
        <f t="shared" si="16"/>
        <v/>
      </c>
      <c r="P192" s="53"/>
    </row>
    <row r="193" spans="2:16" x14ac:dyDescent="0.3">
      <c r="B193" s="103"/>
      <c r="C193" s="104" t="str">
        <f t="shared" si="17"/>
        <v/>
      </c>
      <c r="D193" s="115"/>
      <c r="E193" s="113"/>
      <c r="F193" s="107" t="str">
        <f t="shared" si="18"/>
        <v/>
      </c>
      <c r="G193" s="108" t="str">
        <f t="shared" si="14"/>
        <v/>
      </c>
      <c r="H193" s="111" t="s">
        <v>2</v>
      </c>
      <c r="I193" s="109" t="str">
        <f t="shared" si="19"/>
        <v/>
      </c>
      <c r="J193" s="110" t="str">
        <f>IFERROR(IF($B193&lt;&gt;"",ROUND(IF(AND($I$5&gt;=0,O193&gt;D$8),0,(G193+I193)*$I$5),2),""),0)</f>
        <v/>
      </c>
      <c r="K193" s="110" t="str">
        <f t="shared" si="20"/>
        <v/>
      </c>
      <c r="N193" s="118" t="str">
        <f t="shared" si="15"/>
        <v/>
      </c>
      <c r="O193" s="116" t="str">
        <f t="shared" si="16"/>
        <v/>
      </c>
      <c r="P193" s="53"/>
    </row>
    <row r="194" spans="2:16" x14ac:dyDescent="0.3">
      <c r="B194" s="103"/>
      <c r="C194" s="104" t="str">
        <f t="shared" si="17"/>
        <v/>
      </c>
      <c r="D194" s="115"/>
      <c r="E194" s="113"/>
      <c r="F194" s="107" t="str">
        <f t="shared" si="18"/>
        <v/>
      </c>
      <c r="G194" s="108" t="str">
        <f t="shared" si="14"/>
        <v/>
      </c>
      <c r="H194" s="111" t="s">
        <v>2</v>
      </c>
      <c r="I194" s="109" t="str">
        <f t="shared" si="19"/>
        <v/>
      </c>
      <c r="J194" s="110" t="str">
        <f>IFERROR(IF($B194&lt;&gt;"",ROUND(IF(AND($I$5&gt;=0,O194&gt;D$8),0,(G194+I194)*$I$5),2),""),0)</f>
        <v/>
      </c>
      <c r="K194" s="110" t="str">
        <f t="shared" si="20"/>
        <v/>
      </c>
      <c r="N194" s="118" t="str">
        <f t="shared" si="15"/>
        <v/>
      </c>
      <c r="O194" s="116" t="str">
        <f t="shared" si="16"/>
        <v/>
      </c>
      <c r="P194" s="53"/>
    </row>
    <row r="195" spans="2:16" x14ac:dyDescent="0.3">
      <c r="B195" s="103"/>
      <c r="C195" s="104" t="str">
        <f t="shared" si="17"/>
        <v/>
      </c>
      <c r="D195" s="115"/>
      <c r="E195" s="113"/>
      <c r="F195" s="107" t="str">
        <f t="shared" si="18"/>
        <v/>
      </c>
      <c r="G195" s="108" t="str">
        <f t="shared" si="14"/>
        <v/>
      </c>
      <c r="H195" s="111" t="s">
        <v>2</v>
      </c>
      <c r="I195" s="109" t="str">
        <f t="shared" si="19"/>
        <v/>
      </c>
      <c r="J195" s="110" t="str">
        <f>IFERROR(IF($B195&lt;&gt;"",ROUND(IF(AND($I$5&gt;=0,O195&gt;D$8),0,(G195+I195)*$I$5),2),""),0)</f>
        <v/>
      </c>
      <c r="K195" s="110" t="str">
        <f t="shared" si="20"/>
        <v/>
      </c>
      <c r="N195" s="118" t="str">
        <f t="shared" si="15"/>
        <v/>
      </c>
      <c r="O195" s="116" t="str">
        <f t="shared" si="16"/>
        <v/>
      </c>
      <c r="P195" s="53"/>
    </row>
    <row r="196" spans="2:16" x14ac:dyDescent="0.3">
      <c r="B196" s="103"/>
      <c r="C196" s="104" t="str">
        <f t="shared" si="17"/>
        <v/>
      </c>
      <c r="D196" s="115"/>
      <c r="E196" s="113"/>
      <c r="F196" s="107" t="str">
        <f t="shared" si="18"/>
        <v/>
      </c>
      <c r="G196" s="108" t="str">
        <f t="shared" si="14"/>
        <v/>
      </c>
      <c r="H196" s="111" t="s">
        <v>2</v>
      </c>
      <c r="I196" s="109" t="str">
        <f t="shared" si="19"/>
        <v/>
      </c>
      <c r="J196" s="110" t="str">
        <f>IFERROR(IF($B196&lt;&gt;"",ROUND(IF(AND($I$5&gt;=0,O196&gt;D$8),0,(G196+I196)*$I$5),2),""),0)</f>
        <v/>
      </c>
      <c r="K196" s="110" t="str">
        <f t="shared" si="20"/>
        <v/>
      </c>
      <c r="N196" s="118" t="str">
        <f t="shared" si="15"/>
        <v/>
      </c>
      <c r="O196" s="116" t="str">
        <f t="shared" si="16"/>
        <v/>
      </c>
      <c r="P196" s="53"/>
    </row>
    <row r="197" spans="2:16" x14ac:dyDescent="0.3">
      <c r="B197" s="103"/>
      <c r="C197" s="104" t="str">
        <f t="shared" si="17"/>
        <v/>
      </c>
      <c r="D197" s="115"/>
      <c r="E197" s="113"/>
      <c r="F197" s="107" t="str">
        <f t="shared" si="18"/>
        <v/>
      </c>
      <c r="G197" s="108" t="str">
        <f t="shared" si="14"/>
        <v/>
      </c>
      <c r="H197" s="111" t="s">
        <v>2</v>
      </c>
      <c r="I197" s="109" t="str">
        <f t="shared" si="19"/>
        <v/>
      </c>
      <c r="J197" s="110" t="str">
        <f>IFERROR(IF($B197&lt;&gt;"",ROUND(IF(AND($I$5&gt;=0,O197&gt;D$8),0,(G197+I197)*$I$5),2),""),0)</f>
        <v/>
      </c>
      <c r="K197" s="110" t="str">
        <f t="shared" si="20"/>
        <v/>
      </c>
      <c r="N197" s="118" t="str">
        <f t="shared" si="15"/>
        <v/>
      </c>
      <c r="O197" s="116" t="str">
        <f t="shared" si="16"/>
        <v/>
      </c>
      <c r="P197" s="53"/>
    </row>
    <row r="198" spans="2:16" x14ac:dyDescent="0.3">
      <c r="B198" s="103"/>
      <c r="C198" s="104" t="str">
        <f t="shared" si="17"/>
        <v/>
      </c>
      <c r="D198" s="115"/>
      <c r="E198" s="113"/>
      <c r="F198" s="107" t="str">
        <f t="shared" si="18"/>
        <v/>
      </c>
      <c r="G198" s="108" t="str">
        <f t="shared" si="14"/>
        <v/>
      </c>
      <c r="H198" s="111" t="s">
        <v>2</v>
      </c>
      <c r="I198" s="109" t="str">
        <f t="shared" si="19"/>
        <v/>
      </c>
      <c r="J198" s="110" t="str">
        <f>IFERROR(IF($B198&lt;&gt;"",ROUND(IF(AND($I$5&gt;=0,O198&gt;D$8),0,(G198+I198)*$I$5),2),""),0)</f>
        <v/>
      </c>
      <c r="K198" s="110" t="str">
        <f t="shared" si="20"/>
        <v/>
      </c>
      <c r="N198" s="118" t="str">
        <f t="shared" si="15"/>
        <v/>
      </c>
      <c r="O198" s="116" t="str">
        <f t="shared" si="16"/>
        <v/>
      </c>
      <c r="P198" s="53"/>
    </row>
    <row r="199" spans="2:16" x14ac:dyDescent="0.3">
      <c r="B199" s="103"/>
      <c r="C199" s="104" t="str">
        <f t="shared" si="17"/>
        <v/>
      </c>
      <c r="D199" s="115"/>
      <c r="E199" s="113"/>
      <c r="F199" s="107" t="str">
        <f t="shared" si="18"/>
        <v/>
      </c>
      <c r="G199" s="108" t="str">
        <f t="shared" si="14"/>
        <v/>
      </c>
      <c r="H199" s="111" t="s">
        <v>2</v>
      </c>
      <c r="I199" s="109" t="str">
        <f t="shared" si="19"/>
        <v/>
      </c>
      <c r="J199" s="110" t="str">
        <f>IFERROR(IF($B199&lt;&gt;"",ROUND(IF(AND($I$5&gt;=0,O199&gt;D$8),0,(G199+I199)*$I$5),2),""),0)</f>
        <v/>
      </c>
      <c r="K199" s="110" t="str">
        <f t="shared" si="20"/>
        <v/>
      </c>
      <c r="N199" s="118" t="str">
        <f t="shared" si="15"/>
        <v/>
      </c>
      <c r="O199" s="116" t="str">
        <f t="shared" si="16"/>
        <v/>
      </c>
      <c r="P199" s="53"/>
    </row>
    <row r="200" spans="2:16" x14ac:dyDescent="0.3">
      <c r="B200" s="103"/>
      <c r="C200" s="104" t="str">
        <f t="shared" si="17"/>
        <v/>
      </c>
      <c r="D200" s="115"/>
      <c r="E200" s="113"/>
      <c r="F200" s="107" t="str">
        <f t="shared" si="18"/>
        <v/>
      </c>
      <c r="G200" s="108" t="str">
        <f t="shared" si="14"/>
        <v/>
      </c>
      <c r="H200" s="111" t="s">
        <v>2</v>
      </c>
      <c r="I200" s="109" t="str">
        <f t="shared" si="19"/>
        <v/>
      </c>
      <c r="J200" s="110" t="str">
        <f>IFERROR(IF($B200&lt;&gt;"",ROUND(IF(AND($I$5&gt;=0,O200&gt;D$8),0,(G200+I200)*$I$5),2),""),0)</f>
        <v/>
      </c>
      <c r="K200" s="110" t="str">
        <f t="shared" si="20"/>
        <v/>
      </c>
      <c r="N200" s="118" t="str">
        <f t="shared" si="15"/>
        <v/>
      </c>
      <c r="O200" s="116" t="str">
        <f t="shared" si="16"/>
        <v/>
      </c>
      <c r="P200" s="53"/>
    </row>
    <row r="201" spans="2:16" x14ac:dyDescent="0.3">
      <c r="B201" s="103"/>
      <c r="C201" s="104" t="str">
        <f t="shared" si="17"/>
        <v/>
      </c>
      <c r="D201" s="115"/>
      <c r="E201" s="113"/>
      <c r="F201" s="107" t="str">
        <f t="shared" si="18"/>
        <v/>
      </c>
      <c r="G201" s="108" t="str">
        <f t="shared" si="14"/>
        <v/>
      </c>
      <c r="H201" s="111" t="s">
        <v>2</v>
      </c>
      <c r="I201" s="109" t="str">
        <f t="shared" si="19"/>
        <v/>
      </c>
      <c r="J201" s="110" t="str">
        <f>IFERROR(IF($B201&lt;&gt;"",ROUND(IF(AND($I$5&gt;=0,O201&gt;D$8),0,(G201+I201)*$I$5),2),""),0)</f>
        <v/>
      </c>
      <c r="K201" s="110" t="str">
        <f t="shared" si="20"/>
        <v/>
      </c>
      <c r="N201" s="118" t="str">
        <f t="shared" si="15"/>
        <v/>
      </c>
      <c r="O201" s="116" t="str">
        <f t="shared" si="16"/>
        <v/>
      </c>
      <c r="P201" s="53"/>
    </row>
    <row r="202" spans="2:16" x14ac:dyDescent="0.3">
      <c r="B202" s="103"/>
      <c r="C202" s="104" t="str">
        <f t="shared" si="17"/>
        <v/>
      </c>
      <c r="D202" s="115"/>
      <c r="E202" s="113"/>
      <c r="F202" s="107" t="str">
        <f t="shared" si="18"/>
        <v/>
      </c>
      <c r="G202" s="108" t="str">
        <f t="shared" si="14"/>
        <v/>
      </c>
      <c r="H202" s="111" t="s">
        <v>2</v>
      </c>
      <c r="I202" s="109" t="str">
        <f t="shared" si="19"/>
        <v/>
      </c>
      <c r="J202" s="110" t="str">
        <f>IFERROR(IF($B202&lt;&gt;"",ROUND(IF(AND($I$5&gt;=0,O202&gt;D$8),0,(G202+I202)*$I$5),2),""),0)</f>
        <v/>
      </c>
      <c r="K202" s="110" t="str">
        <f t="shared" si="20"/>
        <v/>
      </c>
      <c r="N202" s="118" t="str">
        <f t="shared" si="15"/>
        <v/>
      </c>
      <c r="O202" s="116" t="str">
        <f t="shared" si="16"/>
        <v/>
      </c>
      <c r="P202" s="53"/>
    </row>
    <row r="203" spans="2:16" x14ac:dyDescent="0.3">
      <c r="B203" s="103"/>
      <c r="C203" s="104" t="str">
        <f t="shared" si="17"/>
        <v/>
      </c>
      <c r="D203" s="115"/>
      <c r="E203" s="113"/>
      <c r="F203" s="107" t="str">
        <f t="shared" si="18"/>
        <v/>
      </c>
      <c r="G203" s="108" t="str">
        <f t="shared" ref="G203:G266" si="21">IFERROR(ROUND(IF(F203&lt;=0,"",F203),2),"")</f>
        <v/>
      </c>
      <c r="H203" s="111" t="s">
        <v>2</v>
      </c>
      <c r="I203" s="109" t="str">
        <f t="shared" si="19"/>
        <v/>
      </c>
      <c r="J203" s="110" t="str">
        <f>IFERROR(IF($B203&lt;&gt;"",ROUND(IF(AND($I$5&gt;=0,O203&gt;D$8),0,(G203+I203)*$I$5),2),""),0)</f>
        <v/>
      </c>
      <c r="K203" s="110" t="str">
        <f t="shared" si="20"/>
        <v/>
      </c>
      <c r="N203" s="118" t="str">
        <f t="shared" ref="N203:N266" si="22">K203</f>
        <v/>
      </c>
      <c r="O203" s="116" t="str">
        <f t="shared" ref="O203:O266" si="23">IFERROR(IF($B203&lt;&gt;"",IF(MONTH(B203)&lt;7,YEAR(B203)+2,YEAR(B203)+3),""),"")</f>
        <v/>
      </c>
      <c r="P203" s="53"/>
    </row>
    <row r="204" spans="2:16" x14ac:dyDescent="0.3">
      <c r="B204" s="103"/>
      <c r="C204" s="104" t="str">
        <f t="shared" ref="C204:C267" si="24">IFERROR(IF(B204="","",IF(B204&lt;$Q$2,$Q$3,O204)),"")</f>
        <v/>
      </c>
      <c r="D204" s="115"/>
      <c r="E204" s="113"/>
      <c r="F204" s="107" t="str">
        <f t="shared" ref="F204:F267" si="25">IF(E204="","",IFERROR(ROUND(IF(E204&gt;1250,1250,E204),2),""))</f>
        <v/>
      </c>
      <c r="G204" s="108" t="str">
        <f t="shared" si="21"/>
        <v/>
      </c>
      <c r="H204" s="111" t="s">
        <v>2</v>
      </c>
      <c r="I204" s="109" t="str">
        <f t="shared" ref="I204:I267" si="26">IF(H204="","",H204-E204)</f>
        <v/>
      </c>
      <c r="J204" s="110" t="str">
        <f>IFERROR(IF($B204&lt;&gt;"",ROUND(IF(AND($I$5&gt;=0,O204&gt;D$8),0,(G204+I204)*$I$5),2),""),0)</f>
        <v/>
      </c>
      <c r="K204" s="110" t="str">
        <f t="shared" ref="K204:K267" si="27">IFERROR(ROUND(IF(H204="","",H204+J204),2),"")</f>
        <v/>
      </c>
      <c r="N204" s="118" t="str">
        <f t="shared" si="22"/>
        <v/>
      </c>
      <c r="O204" s="116" t="str">
        <f t="shared" si="23"/>
        <v/>
      </c>
      <c r="P204" s="53"/>
    </row>
    <row r="205" spans="2:16" x14ac:dyDescent="0.3">
      <c r="B205" s="103"/>
      <c r="C205" s="104" t="str">
        <f t="shared" si="24"/>
        <v/>
      </c>
      <c r="D205" s="115"/>
      <c r="E205" s="113"/>
      <c r="F205" s="107" t="str">
        <f t="shared" si="25"/>
        <v/>
      </c>
      <c r="G205" s="108" t="str">
        <f t="shared" si="21"/>
        <v/>
      </c>
      <c r="H205" s="111" t="s">
        <v>2</v>
      </c>
      <c r="I205" s="109" t="str">
        <f t="shared" si="26"/>
        <v/>
      </c>
      <c r="J205" s="110" t="str">
        <f>IFERROR(IF($B205&lt;&gt;"",ROUND(IF(AND($I$5&gt;=0,O205&gt;D$8),0,(G205+I205)*$I$5),2),""),0)</f>
        <v/>
      </c>
      <c r="K205" s="110" t="str">
        <f t="shared" si="27"/>
        <v/>
      </c>
      <c r="N205" s="118" t="str">
        <f t="shared" si="22"/>
        <v/>
      </c>
      <c r="O205" s="116" t="str">
        <f t="shared" si="23"/>
        <v/>
      </c>
      <c r="P205" s="53"/>
    </row>
    <row r="206" spans="2:16" x14ac:dyDescent="0.3">
      <c r="B206" s="103"/>
      <c r="C206" s="104" t="str">
        <f t="shared" si="24"/>
        <v/>
      </c>
      <c r="D206" s="115"/>
      <c r="E206" s="113"/>
      <c r="F206" s="107" t="str">
        <f t="shared" si="25"/>
        <v/>
      </c>
      <c r="G206" s="108" t="str">
        <f t="shared" si="21"/>
        <v/>
      </c>
      <c r="H206" s="111" t="s">
        <v>2</v>
      </c>
      <c r="I206" s="109" t="str">
        <f t="shared" si="26"/>
        <v/>
      </c>
      <c r="J206" s="110" t="str">
        <f>IFERROR(IF($B206&lt;&gt;"",ROUND(IF(AND($I$5&gt;=0,O206&gt;D$8),0,(G206+I206)*$I$5),2),""),0)</f>
        <v/>
      </c>
      <c r="K206" s="110" t="str">
        <f t="shared" si="27"/>
        <v/>
      </c>
      <c r="N206" s="118" t="str">
        <f t="shared" si="22"/>
        <v/>
      </c>
      <c r="O206" s="116" t="str">
        <f t="shared" si="23"/>
        <v/>
      </c>
      <c r="P206" s="53"/>
    </row>
    <row r="207" spans="2:16" x14ac:dyDescent="0.3">
      <c r="B207" s="103"/>
      <c r="C207" s="104" t="str">
        <f t="shared" si="24"/>
        <v/>
      </c>
      <c r="D207" s="115"/>
      <c r="E207" s="113"/>
      <c r="F207" s="107" t="str">
        <f t="shared" si="25"/>
        <v/>
      </c>
      <c r="G207" s="108" t="str">
        <f t="shared" si="21"/>
        <v/>
      </c>
      <c r="H207" s="111" t="s">
        <v>2</v>
      </c>
      <c r="I207" s="109" t="str">
        <f t="shared" si="26"/>
        <v/>
      </c>
      <c r="J207" s="110" t="str">
        <f>IFERROR(IF($B207&lt;&gt;"",ROUND(IF(AND($I$5&gt;=0,O207&gt;D$8),0,(G207+I207)*$I$5),2),""),0)</f>
        <v/>
      </c>
      <c r="K207" s="110" t="str">
        <f t="shared" si="27"/>
        <v/>
      </c>
      <c r="N207" s="118" t="str">
        <f t="shared" si="22"/>
        <v/>
      </c>
      <c r="O207" s="116" t="str">
        <f t="shared" si="23"/>
        <v/>
      </c>
      <c r="P207" s="53"/>
    </row>
    <row r="208" spans="2:16" x14ac:dyDescent="0.3">
      <c r="B208" s="103"/>
      <c r="C208" s="104" t="str">
        <f t="shared" si="24"/>
        <v/>
      </c>
      <c r="D208" s="115"/>
      <c r="E208" s="113"/>
      <c r="F208" s="107" t="str">
        <f t="shared" si="25"/>
        <v/>
      </c>
      <c r="G208" s="108" t="str">
        <f t="shared" si="21"/>
        <v/>
      </c>
      <c r="H208" s="111" t="s">
        <v>2</v>
      </c>
      <c r="I208" s="109" t="str">
        <f t="shared" si="26"/>
        <v/>
      </c>
      <c r="J208" s="110" t="str">
        <f>IFERROR(IF($B208&lt;&gt;"",ROUND(IF(AND($I$5&gt;=0,O208&gt;D$8),0,(G208+I208)*$I$5),2),""),0)</f>
        <v/>
      </c>
      <c r="K208" s="110" t="str">
        <f t="shared" si="27"/>
        <v/>
      </c>
      <c r="N208" s="118" t="str">
        <f t="shared" si="22"/>
        <v/>
      </c>
      <c r="O208" s="116" t="str">
        <f t="shared" si="23"/>
        <v/>
      </c>
      <c r="P208" s="53"/>
    </row>
    <row r="209" spans="2:16" x14ac:dyDescent="0.3">
      <c r="B209" s="103"/>
      <c r="C209" s="104" t="str">
        <f t="shared" si="24"/>
        <v/>
      </c>
      <c r="D209" s="115"/>
      <c r="E209" s="113"/>
      <c r="F209" s="107" t="str">
        <f t="shared" si="25"/>
        <v/>
      </c>
      <c r="G209" s="108" t="str">
        <f t="shared" si="21"/>
        <v/>
      </c>
      <c r="H209" s="111" t="s">
        <v>2</v>
      </c>
      <c r="I209" s="109" t="str">
        <f t="shared" si="26"/>
        <v/>
      </c>
      <c r="J209" s="110" t="str">
        <f>IFERROR(IF($B209&lt;&gt;"",ROUND(IF(AND($I$5&gt;=0,O209&gt;D$8),0,(G209+I209)*$I$5),2),""),0)</f>
        <v/>
      </c>
      <c r="K209" s="110" t="str">
        <f t="shared" si="27"/>
        <v/>
      </c>
      <c r="N209" s="118" t="str">
        <f t="shared" si="22"/>
        <v/>
      </c>
      <c r="O209" s="116" t="str">
        <f t="shared" si="23"/>
        <v/>
      </c>
      <c r="P209" s="53"/>
    </row>
    <row r="210" spans="2:16" x14ac:dyDescent="0.3">
      <c r="B210" s="103"/>
      <c r="C210" s="104" t="str">
        <f t="shared" si="24"/>
        <v/>
      </c>
      <c r="D210" s="115"/>
      <c r="E210" s="113"/>
      <c r="F210" s="107" t="str">
        <f t="shared" si="25"/>
        <v/>
      </c>
      <c r="G210" s="108" t="str">
        <f t="shared" si="21"/>
        <v/>
      </c>
      <c r="H210" s="111" t="s">
        <v>2</v>
      </c>
      <c r="I210" s="109" t="str">
        <f t="shared" si="26"/>
        <v/>
      </c>
      <c r="J210" s="110" t="str">
        <f>IFERROR(IF($B210&lt;&gt;"",ROUND(IF(AND($I$5&gt;=0,O210&gt;D$8),0,(G210+I210)*$I$5),2),""),0)</f>
        <v/>
      </c>
      <c r="K210" s="110" t="str">
        <f t="shared" si="27"/>
        <v/>
      </c>
      <c r="N210" s="118" t="str">
        <f t="shared" si="22"/>
        <v/>
      </c>
      <c r="O210" s="116" t="str">
        <f t="shared" si="23"/>
        <v/>
      </c>
      <c r="P210" s="53"/>
    </row>
    <row r="211" spans="2:16" x14ac:dyDescent="0.3">
      <c r="B211" s="103"/>
      <c r="C211" s="104" t="str">
        <f t="shared" si="24"/>
        <v/>
      </c>
      <c r="D211" s="115"/>
      <c r="E211" s="113"/>
      <c r="F211" s="107" t="str">
        <f t="shared" si="25"/>
        <v/>
      </c>
      <c r="G211" s="108" t="str">
        <f t="shared" si="21"/>
        <v/>
      </c>
      <c r="H211" s="111" t="s">
        <v>2</v>
      </c>
      <c r="I211" s="109" t="str">
        <f t="shared" si="26"/>
        <v/>
      </c>
      <c r="J211" s="110" t="str">
        <f>IFERROR(IF($B211&lt;&gt;"",ROUND(IF(AND($I$5&gt;=0,O211&gt;D$8),0,(G211+I211)*$I$5),2),""),0)</f>
        <v/>
      </c>
      <c r="K211" s="110" t="str">
        <f t="shared" si="27"/>
        <v/>
      </c>
      <c r="N211" s="118" t="str">
        <f t="shared" si="22"/>
        <v/>
      </c>
      <c r="O211" s="116" t="str">
        <f t="shared" si="23"/>
        <v/>
      </c>
      <c r="P211" s="53"/>
    </row>
    <row r="212" spans="2:16" x14ac:dyDescent="0.3">
      <c r="B212" s="103"/>
      <c r="C212" s="104" t="str">
        <f t="shared" si="24"/>
        <v/>
      </c>
      <c r="D212" s="115"/>
      <c r="E212" s="113"/>
      <c r="F212" s="107" t="str">
        <f t="shared" si="25"/>
        <v/>
      </c>
      <c r="G212" s="108" t="str">
        <f t="shared" si="21"/>
        <v/>
      </c>
      <c r="H212" s="111" t="s">
        <v>2</v>
      </c>
      <c r="I212" s="109" t="str">
        <f t="shared" si="26"/>
        <v/>
      </c>
      <c r="J212" s="110" t="str">
        <f>IFERROR(IF($B212&lt;&gt;"",ROUND(IF(AND($I$5&gt;=0,O212&gt;D$8),0,(G212+I212)*$I$5),2),""),0)</f>
        <v/>
      </c>
      <c r="K212" s="110" t="str">
        <f t="shared" si="27"/>
        <v/>
      </c>
      <c r="N212" s="118" t="str">
        <f t="shared" si="22"/>
        <v/>
      </c>
      <c r="O212" s="116" t="str">
        <f t="shared" si="23"/>
        <v/>
      </c>
      <c r="P212" s="53"/>
    </row>
    <row r="213" spans="2:16" x14ac:dyDescent="0.3">
      <c r="B213" s="103"/>
      <c r="C213" s="104" t="str">
        <f t="shared" si="24"/>
        <v/>
      </c>
      <c r="D213" s="115"/>
      <c r="E213" s="113"/>
      <c r="F213" s="107" t="str">
        <f t="shared" si="25"/>
        <v/>
      </c>
      <c r="G213" s="108" t="str">
        <f t="shared" si="21"/>
        <v/>
      </c>
      <c r="H213" s="111" t="s">
        <v>2</v>
      </c>
      <c r="I213" s="109" t="str">
        <f t="shared" si="26"/>
        <v/>
      </c>
      <c r="J213" s="110" t="str">
        <f>IFERROR(IF($B213&lt;&gt;"",ROUND(IF(AND($I$5&gt;=0,O213&gt;D$8),0,(G213+I213)*$I$5),2),""),0)</f>
        <v/>
      </c>
      <c r="K213" s="110" t="str">
        <f t="shared" si="27"/>
        <v/>
      </c>
      <c r="N213" s="118" t="str">
        <f t="shared" si="22"/>
        <v/>
      </c>
      <c r="O213" s="116" t="str">
        <f t="shared" si="23"/>
        <v/>
      </c>
      <c r="P213" s="53"/>
    </row>
    <row r="214" spans="2:16" x14ac:dyDescent="0.3">
      <c r="B214" s="103"/>
      <c r="C214" s="104" t="str">
        <f t="shared" si="24"/>
        <v/>
      </c>
      <c r="D214" s="115"/>
      <c r="E214" s="113"/>
      <c r="F214" s="107" t="str">
        <f t="shared" si="25"/>
        <v/>
      </c>
      <c r="G214" s="108" t="str">
        <f t="shared" si="21"/>
        <v/>
      </c>
      <c r="H214" s="111" t="s">
        <v>2</v>
      </c>
      <c r="I214" s="109" t="str">
        <f t="shared" si="26"/>
        <v/>
      </c>
      <c r="J214" s="110" t="str">
        <f>IFERROR(IF($B214&lt;&gt;"",ROUND(IF(AND($I$5&gt;=0,O214&gt;D$8),0,(G214+I214)*$I$5),2),""),0)</f>
        <v/>
      </c>
      <c r="K214" s="110" t="str">
        <f t="shared" si="27"/>
        <v/>
      </c>
      <c r="N214" s="118" t="str">
        <f t="shared" si="22"/>
        <v/>
      </c>
      <c r="O214" s="116" t="str">
        <f t="shared" si="23"/>
        <v/>
      </c>
      <c r="P214" s="53"/>
    </row>
    <row r="215" spans="2:16" x14ac:dyDescent="0.3">
      <c r="B215" s="103"/>
      <c r="C215" s="104" t="str">
        <f t="shared" si="24"/>
        <v/>
      </c>
      <c r="D215" s="115"/>
      <c r="E215" s="113"/>
      <c r="F215" s="107" t="str">
        <f t="shared" si="25"/>
        <v/>
      </c>
      <c r="G215" s="108" t="str">
        <f t="shared" si="21"/>
        <v/>
      </c>
      <c r="H215" s="111" t="s">
        <v>2</v>
      </c>
      <c r="I215" s="109" t="str">
        <f t="shared" si="26"/>
        <v/>
      </c>
      <c r="J215" s="110" t="str">
        <f>IFERROR(IF($B215&lt;&gt;"",ROUND(IF(AND($I$5&gt;=0,O215&gt;D$8),0,(G215+I215)*$I$5),2),""),0)</f>
        <v/>
      </c>
      <c r="K215" s="110" t="str">
        <f t="shared" si="27"/>
        <v/>
      </c>
      <c r="N215" s="118" t="str">
        <f t="shared" si="22"/>
        <v/>
      </c>
      <c r="O215" s="116" t="str">
        <f t="shared" si="23"/>
        <v/>
      </c>
      <c r="P215" s="53"/>
    </row>
    <row r="216" spans="2:16" x14ac:dyDescent="0.3">
      <c r="B216" s="103"/>
      <c r="C216" s="104" t="str">
        <f t="shared" si="24"/>
        <v/>
      </c>
      <c r="D216" s="115"/>
      <c r="E216" s="113"/>
      <c r="F216" s="107" t="str">
        <f t="shared" si="25"/>
        <v/>
      </c>
      <c r="G216" s="108" t="str">
        <f t="shared" si="21"/>
        <v/>
      </c>
      <c r="H216" s="111" t="s">
        <v>2</v>
      </c>
      <c r="I216" s="109" t="str">
        <f t="shared" si="26"/>
        <v/>
      </c>
      <c r="J216" s="110" t="str">
        <f>IFERROR(IF($B216&lt;&gt;"",ROUND(IF(AND($I$5&gt;=0,O216&gt;D$8),0,(G216+I216)*$I$5),2),""),0)</f>
        <v/>
      </c>
      <c r="K216" s="110" t="str">
        <f t="shared" si="27"/>
        <v/>
      </c>
      <c r="N216" s="118" t="str">
        <f t="shared" si="22"/>
        <v/>
      </c>
      <c r="O216" s="116" t="str">
        <f t="shared" si="23"/>
        <v/>
      </c>
      <c r="P216" s="53"/>
    </row>
    <row r="217" spans="2:16" x14ac:dyDescent="0.3">
      <c r="B217" s="103"/>
      <c r="C217" s="104" t="str">
        <f t="shared" si="24"/>
        <v/>
      </c>
      <c r="D217" s="115"/>
      <c r="E217" s="113"/>
      <c r="F217" s="107" t="str">
        <f t="shared" si="25"/>
        <v/>
      </c>
      <c r="G217" s="108" t="str">
        <f t="shared" si="21"/>
        <v/>
      </c>
      <c r="H217" s="111" t="s">
        <v>2</v>
      </c>
      <c r="I217" s="109" t="str">
        <f t="shared" si="26"/>
        <v/>
      </c>
      <c r="J217" s="110" t="str">
        <f>IFERROR(IF($B217&lt;&gt;"",ROUND(IF(AND($I$5&gt;=0,O217&gt;D$8),0,(G217+I217)*$I$5),2),""),0)</f>
        <v/>
      </c>
      <c r="K217" s="110" t="str">
        <f t="shared" si="27"/>
        <v/>
      </c>
      <c r="N217" s="118" t="str">
        <f t="shared" si="22"/>
        <v/>
      </c>
      <c r="O217" s="116" t="str">
        <f t="shared" si="23"/>
        <v/>
      </c>
      <c r="P217" s="53"/>
    </row>
    <row r="218" spans="2:16" x14ac:dyDescent="0.3">
      <c r="B218" s="103"/>
      <c r="C218" s="104" t="str">
        <f t="shared" si="24"/>
        <v/>
      </c>
      <c r="D218" s="115"/>
      <c r="E218" s="113"/>
      <c r="F218" s="107" t="str">
        <f t="shared" si="25"/>
        <v/>
      </c>
      <c r="G218" s="108" t="str">
        <f t="shared" si="21"/>
        <v/>
      </c>
      <c r="H218" s="111" t="s">
        <v>2</v>
      </c>
      <c r="I218" s="109" t="str">
        <f t="shared" si="26"/>
        <v/>
      </c>
      <c r="J218" s="110" t="str">
        <f>IFERROR(IF($B218&lt;&gt;"",ROUND(IF(AND($I$5&gt;=0,O218&gt;D$8),0,(G218+I218)*$I$5),2),""),0)</f>
        <v/>
      </c>
      <c r="K218" s="110" t="str">
        <f t="shared" si="27"/>
        <v/>
      </c>
      <c r="N218" s="118" t="str">
        <f t="shared" si="22"/>
        <v/>
      </c>
      <c r="O218" s="116" t="str">
        <f t="shared" si="23"/>
        <v/>
      </c>
      <c r="P218" s="53"/>
    </row>
    <row r="219" spans="2:16" x14ac:dyDescent="0.3">
      <c r="B219" s="103"/>
      <c r="C219" s="104" t="str">
        <f t="shared" si="24"/>
        <v/>
      </c>
      <c r="D219" s="115"/>
      <c r="E219" s="113"/>
      <c r="F219" s="107" t="str">
        <f t="shared" si="25"/>
        <v/>
      </c>
      <c r="G219" s="108" t="str">
        <f t="shared" si="21"/>
        <v/>
      </c>
      <c r="H219" s="111" t="s">
        <v>2</v>
      </c>
      <c r="I219" s="109" t="str">
        <f t="shared" si="26"/>
        <v/>
      </c>
      <c r="J219" s="110" t="str">
        <f>IFERROR(IF($B219&lt;&gt;"",ROUND(IF(AND($I$5&gt;=0,O219&gt;D$8),0,(G219+I219)*$I$5),2),""),0)</f>
        <v/>
      </c>
      <c r="K219" s="110" t="str">
        <f t="shared" si="27"/>
        <v/>
      </c>
      <c r="N219" s="118" t="str">
        <f t="shared" si="22"/>
        <v/>
      </c>
      <c r="O219" s="116" t="str">
        <f t="shared" si="23"/>
        <v/>
      </c>
      <c r="P219" s="53"/>
    </row>
    <row r="220" spans="2:16" x14ac:dyDescent="0.3">
      <c r="B220" s="103"/>
      <c r="C220" s="104" t="str">
        <f t="shared" si="24"/>
        <v/>
      </c>
      <c r="D220" s="115"/>
      <c r="E220" s="113"/>
      <c r="F220" s="107" t="str">
        <f t="shared" si="25"/>
        <v/>
      </c>
      <c r="G220" s="108" t="str">
        <f t="shared" si="21"/>
        <v/>
      </c>
      <c r="H220" s="111" t="s">
        <v>2</v>
      </c>
      <c r="I220" s="109" t="str">
        <f t="shared" si="26"/>
        <v/>
      </c>
      <c r="J220" s="110" t="str">
        <f>IFERROR(IF($B220&lt;&gt;"",ROUND(IF(AND($I$5&gt;=0,O220&gt;D$8),0,(G220+I220)*$I$5),2),""),0)</f>
        <v/>
      </c>
      <c r="K220" s="110" t="str">
        <f t="shared" si="27"/>
        <v/>
      </c>
      <c r="N220" s="118" t="str">
        <f t="shared" si="22"/>
        <v/>
      </c>
      <c r="O220" s="116" t="str">
        <f t="shared" si="23"/>
        <v/>
      </c>
      <c r="P220" s="53"/>
    </row>
    <row r="221" spans="2:16" x14ac:dyDescent="0.3">
      <c r="B221" s="103"/>
      <c r="C221" s="104" t="str">
        <f t="shared" si="24"/>
        <v/>
      </c>
      <c r="D221" s="115"/>
      <c r="E221" s="113"/>
      <c r="F221" s="107" t="str">
        <f t="shared" si="25"/>
        <v/>
      </c>
      <c r="G221" s="108" t="str">
        <f t="shared" si="21"/>
        <v/>
      </c>
      <c r="H221" s="111" t="s">
        <v>2</v>
      </c>
      <c r="I221" s="109" t="str">
        <f t="shared" si="26"/>
        <v/>
      </c>
      <c r="J221" s="110" t="str">
        <f>IFERROR(IF($B221&lt;&gt;"",ROUND(IF(AND($I$5&gt;=0,O221&gt;D$8),0,(G221+I221)*$I$5),2),""),0)</f>
        <v/>
      </c>
      <c r="K221" s="110" t="str">
        <f t="shared" si="27"/>
        <v/>
      </c>
      <c r="N221" s="118" t="str">
        <f t="shared" si="22"/>
        <v/>
      </c>
      <c r="O221" s="116" t="str">
        <f t="shared" si="23"/>
        <v/>
      </c>
      <c r="P221" s="53"/>
    </row>
    <row r="222" spans="2:16" x14ac:dyDescent="0.3">
      <c r="B222" s="103"/>
      <c r="C222" s="104" t="str">
        <f t="shared" si="24"/>
        <v/>
      </c>
      <c r="D222" s="115"/>
      <c r="E222" s="113"/>
      <c r="F222" s="107" t="str">
        <f t="shared" si="25"/>
        <v/>
      </c>
      <c r="G222" s="108" t="str">
        <f t="shared" si="21"/>
        <v/>
      </c>
      <c r="H222" s="111" t="s">
        <v>2</v>
      </c>
      <c r="I222" s="109" t="str">
        <f t="shared" si="26"/>
        <v/>
      </c>
      <c r="J222" s="110" t="str">
        <f>IFERROR(IF($B222&lt;&gt;"",ROUND(IF(AND($I$5&gt;=0,O222&gt;D$8),0,(G222+I222)*$I$5),2),""),0)</f>
        <v/>
      </c>
      <c r="K222" s="110" t="str">
        <f t="shared" si="27"/>
        <v/>
      </c>
      <c r="N222" s="118" t="str">
        <f t="shared" si="22"/>
        <v/>
      </c>
      <c r="O222" s="116" t="str">
        <f t="shared" si="23"/>
        <v/>
      </c>
      <c r="P222" s="53"/>
    </row>
    <row r="223" spans="2:16" x14ac:dyDescent="0.3">
      <c r="B223" s="103"/>
      <c r="C223" s="104" t="str">
        <f t="shared" si="24"/>
        <v/>
      </c>
      <c r="D223" s="115"/>
      <c r="E223" s="113"/>
      <c r="F223" s="107" t="str">
        <f t="shared" si="25"/>
        <v/>
      </c>
      <c r="G223" s="108" t="str">
        <f t="shared" si="21"/>
        <v/>
      </c>
      <c r="H223" s="111" t="s">
        <v>2</v>
      </c>
      <c r="I223" s="109" t="str">
        <f t="shared" si="26"/>
        <v/>
      </c>
      <c r="J223" s="110" t="str">
        <f>IFERROR(IF($B223&lt;&gt;"",ROUND(IF(AND($I$5&gt;=0,O223&gt;D$8),0,(G223+I223)*$I$5),2),""),0)</f>
        <v/>
      </c>
      <c r="K223" s="110" t="str">
        <f t="shared" si="27"/>
        <v/>
      </c>
      <c r="N223" s="118" t="str">
        <f t="shared" si="22"/>
        <v/>
      </c>
      <c r="O223" s="116" t="str">
        <f t="shared" si="23"/>
        <v/>
      </c>
      <c r="P223" s="53"/>
    </row>
    <row r="224" spans="2:16" x14ac:dyDescent="0.3">
      <c r="B224" s="103"/>
      <c r="C224" s="104" t="str">
        <f t="shared" si="24"/>
        <v/>
      </c>
      <c r="D224" s="115"/>
      <c r="E224" s="113"/>
      <c r="F224" s="107" t="str">
        <f t="shared" si="25"/>
        <v/>
      </c>
      <c r="G224" s="108" t="str">
        <f t="shared" si="21"/>
        <v/>
      </c>
      <c r="H224" s="111" t="s">
        <v>2</v>
      </c>
      <c r="I224" s="109" t="str">
        <f t="shared" si="26"/>
        <v/>
      </c>
      <c r="J224" s="110" t="str">
        <f>IFERROR(IF($B224&lt;&gt;"",ROUND(IF(AND($I$5&gt;=0,O224&gt;D$8),0,(G224+I224)*$I$5),2),""),0)</f>
        <v/>
      </c>
      <c r="K224" s="110" t="str">
        <f t="shared" si="27"/>
        <v/>
      </c>
      <c r="N224" s="118" t="str">
        <f t="shared" si="22"/>
        <v/>
      </c>
      <c r="O224" s="116" t="str">
        <f t="shared" si="23"/>
        <v/>
      </c>
      <c r="P224" s="53"/>
    </row>
    <row r="225" spans="2:16" x14ac:dyDescent="0.3">
      <c r="B225" s="103"/>
      <c r="C225" s="104" t="str">
        <f t="shared" si="24"/>
        <v/>
      </c>
      <c r="D225" s="115"/>
      <c r="E225" s="113"/>
      <c r="F225" s="107" t="str">
        <f t="shared" si="25"/>
        <v/>
      </c>
      <c r="G225" s="108" t="str">
        <f t="shared" si="21"/>
        <v/>
      </c>
      <c r="H225" s="111" t="s">
        <v>2</v>
      </c>
      <c r="I225" s="109" t="str">
        <f t="shared" si="26"/>
        <v/>
      </c>
      <c r="J225" s="110" t="str">
        <f>IFERROR(IF($B225&lt;&gt;"",ROUND(IF(AND($I$5&gt;=0,O225&gt;D$8),0,(G225+I225)*$I$5),2),""),0)</f>
        <v/>
      </c>
      <c r="K225" s="110" t="str">
        <f t="shared" si="27"/>
        <v/>
      </c>
      <c r="N225" s="118" t="str">
        <f t="shared" si="22"/>
        <v/>
      </c>
      <c r="O225" s="116" t="str">
        <f t="shared" si="23"/>
        <v/>
      </c>
      <c r="P225" s="53"/>
    </row>
    <row r="226" spans="2:16" x14ac:dyDescent="0.3">
      <c r="B226" s="103"/>
      <c r="C226" s="104" t="str">
        <f t="shared" si="24"/>
        <v/>
      </c>
      <c r="D226" s="115"/>
      <c r="E226" s="113"/>
      <c r="F226" s="107" t="str">
        <f t="shared" si="25"/>
        <v/>
      </c>
      <c r="G226" s="108" t="str">
        <f t="shared" si="21"/>
        <v/>
      </c>
      <c r="H226" s="111" t="s">
        <v>2</v>
      </c>
      <c r="I226" s="109" t="str">
        <f t="shared" si="26"/>
        <v/>
      </c>
      <c r="J226" s="110" t="str">
        <f>IFERROR(IF($B226&lt;&gt;"",ROUND(IF(AND($I$5&gt;=0,O226&gt;D$8),0,(G226+I226)*$I$5),2),""),0)</f>
        <v/>
      </c>
      <c r="K226" s="110" t="str">
        <f t="shared" si="27"/>
        <v/>
      </c>
      <c r="N226" s="118" t="str">
        <f t="shared" si="22"/>
        <v/>
      </c>
      <c r="O226" s="116" t="str">
        <f t="shared" si="23"/>
        <v/>
      </c>
      <c r="P226" s="53"/>
    </row>
    <row r="227" spans="2:16" x14ac:dyDescent="0.3">
      <c r="B227" s="103"/>
      <c r="C227" s="104" t="str">
        <f t="shared" si="24"/>
        <v/>
      </c>
      <c r="D227" s="115"/>
      <c r="E227" s="113"/>
      <c r="F227" s="107" t="str">
        <f t="shared" si="25"/>
        <v/>
      </c>
      <c r="G227" s="108" t="str">
        <f t="shared" si="21"/>
        <v/>
      </c>
      <c r="H227" s="111" t="s">
        <v>2</v>
      </c>
      <c r="I227" s="109" t="str">
        <f t="shared" si="26"/>
        <v/>
      </c>
      <c r="J227" s="110" t="str">
        <f>IFERROR(IF($B227&lt;&gt;"",ROUND(IF(AND($I$5&gt;=0,O227&gt;D$8),0,(G227+I227)*$I$5),2),""),0)</f>
        <v/>
      </c>
      <c r="K227" s="110" t="str">
        <f t="shared" si="27"/>
        <v/>
      </c>
      <c r="N227" s="118" t="str">
        <f t="shared" si="22"/>
        <v/>
      </c>
      <c r="O227" s="116" t="str">
        <f t="shared" si="23"/>
        <v/>
      </c>
      <c r="P227" s="53"/>
    </row>
    <row r="228" spans="2:16" x14ac:dyDescent="0.3">
      <c r="B228" s="103"/>
      <c r="C228" s="104" t="str">
        <f t="shared" si="24"/>
        <v/>
      </c>
      <c r="D228" s="115"/>
      <c r="E228" s="113"/>
      <c r="F228" s="107" t="str">
        <f t="shared" si="25"/>
        <v/>
      </c>
      <c r="G228" s="108" t="str">
        <f t="shared" si="21"/>
        <v/>
      </c>
      <c r="H228" s="111" t="s">
        <v>2</v>
      </c>
      <c r="I228" s="109" t="str">
        <f t="shared" si="26"/>
        <v/>
      </c>
      <c r="J228" s="110" t="str">
        <f>IFERROR(IF($B228&lt;&gt;"",ROUND(IF(AND($I$5&gt;=0,O228&gt;D$8),0,(G228+I228)*$I$5),2),""),0)</f>
        <v/>
      </c>
      <c r="K228" s="110" t="str">
        <f t="shared" si="27"/>
        <v/>
      </c>
      <c r="N228" s="118" t="str">
        <f t="shared" si="22"/>
        <v/>
      </c>
      <c r="O228" s="116" t="str">
        <f t="shared" si="23"/>
        <v/>
      </c>
      <c r="P228" s="53"/>
    </row>
    <row r="229" spans="2:16" x14ac:dyDescent="0.3">
      <c r="B229" s="103"/>
      <c r="C229" s="104" t="str">
        <f t="shared" si="24"/>
        <v/>
      </c>
      <c r="D229" s="115"/>
      <c r="E229" s="113"/>
      <c r="F229" s="107" t="str">
        <f t="shared" si="25"/>
        <v/>
      </c>
      <c r="G229" s="108" t="str">
        <f t="shared" si="21"/>
        <v/>
      </c>
      <c r="H229" s="111" t="s">
        <v>2</v>
      </c>
      <c r="I229" s="109" t="str">
        <f t="shared" si="26"/>
        <v/>
      </c>
      <c r="J229" s="110" t="str">
        <f>IFERROR(IF($B229&lt;&gt;"",ROUND(IF(AND($I$5&gt;=0,O229&gt;D$8),0,(G229+I229)*$I$5),2),""),0)</f>
        <v/>
      </c>
      <c r="K229" s="110" t="str">
        <f t="shared" si="27"/>
        <v/>
      </c>
      <c r="N229" s="118" t="str">
        <f t="shared" si="22"/>
        <v/>
      </c>
      <c r="O229" s="116" t="str">
        <f t="shared" si="23"/>
        <v/>
      </c>
      <c r="P229" s="53"/>
    </row>
    <row r="230" spans="2:16" x14ac:dyDescent="0.3">
      <c r="B230" s="103"/>
      <c r="C230" s="104" t="str">
        <f t="shared" si="24"/>
        <v/>
      </c>
      <c r="D230" s="115"/>
      <c r="E230" s="113"/>
      <c r="F230" s="107" t="str">
        <f t="shared" si="25"/>
        <v/>
      </c>
      <c r="G230" s="108" t="str">
        <f t="shared" si="21"/>
        <v/>
      </c>
      <c r="H230" s="111" t="s">
        <v>2</v>
      </c>
      <c r="I230" s="109" t="str">
        <f t="shared" si="26"/>
        <v/>
      </c>
      <c r="J230" s="110" t="str">
        <f>IFERROR(IF($B230&lt;&gt;"",ROUND(IF(AND($I$5&gt;=0,O230&gt;D$8),0,(G230+I230)*$I$5),2),""),0)</f>
        <v/>
      </c>
      <c r="K230" s="110" t="str">
        <f t="shared" si="27"/>
        <v/>
      </c>
      <c r="N230" s="118" t="str">
        <f t="shared" si="22"/>
        <v/>
      </c>
      <c r="O230" s="116" t="str">
        <f t="shared" si="23"/>
        <v/>
      </c>
      <c r="P230" s="53"/>
    </row>
    <row r="231" spans="2:16" x14ac:dyDescent="0.3">
      <c r="B231" s="103"/>
      <c r="C231" s="104" t="str">
        <f t="shared" si="24"/>
        <v/>
      </c>
      <c r="D231" s="115"/>
      <c r="E231" s="113"/>
      <c r="F231" s="107" t="str">
        <f t="shared" si="25"/>
        <v/>
      </c>
      <c r="G231" s="108" t="str">
        <f t="shared" si="21"/>
        <v/>
      </c>
      <c r="H231" s="111" t="s">
        <v>2</v>
      </c>
      <c r="I231" s="109" t="str">
        <f t="shared" si="26"/>
        <v/>
      </c>
      <c r="J231" s="110" t="str">
        <f>IFERROR(IF($B231&lt;&gt;"",ROUND(IF(AND($I$5&gt;=0,O231&gt;D$8),0,(G231+I231)*$I$5),2),""),0)</f>
        <v/>
      </c>
      <c r="K231" s="110" t="str">
        <f t="shared" si="27"/>
        <v/>
      </c>
      <c r="N231" s="118" t="str">
        <f t="shared" si="22"/>
        <v/>
      </c>
      <c r="O231" s="116" t="str">
        <f t="shared" si="23"/>
        <v/>
      </c>
      <c r="P231" s="53"/>
    </row>
    <row r="232" spans="2:16" x14ac:dyDescent="0.3">
      <c r="B232" s="103"/>
      <c r="C232" s="104" t="str">
        <f t="shared" si="24"/>
        <v/>
      </c>
      <c r="D232" s="115"/>
      <c r="E232" s="113"/>
      <c r="F232" s="107" t="str">
        <f t="shared" si="25"/>
        <v/>
      </c>
      <c r="G232" s="108" t="str">
        <f t="shared" si="21"/>
        <v/>
      </c>
      <c r="H232" s="111" t="s">
        <v>2</v>
      </c>
      <c r="I232" s="109" t="str">
        <f t="shared" si="26"/>
        <v/>
      </c>
      <c r="J232" s="110" t="str">
        <f>IFERROR(IF($B232&lt;&gt;"",ROUND(IF(AND($I$5&gt;=0,O232&gt;D$8),0,(G232+I232)*$I$5),2),""),0)</f>
        <v/>
      </c>
      <c r="K232" s="110" t="str">
        <f t="shared" si="27"/>
        <v/>
      </c>
      <c r="N232" s="118" t="str">
        <f t="shared" si="22"/>
        <v/>
      </c>
      <c r="O232" s="116" t="str">
        <f t="shared" si="23"/>
        <v/>
      </c>
      <c r="P232" s="53"/>
    </row>
    <row r="233" spans="2:16" x14ac:dyDescent="0.3">
      <c r="B233" s="103"/>
      <c r="C233" s="104" t="str">
        <f t="shared" si="24"/>
        <v/>
      </c>
      <c r="D233" s="115"/>
      <c r="E233" s="113"/>
      <c r="F233" s="107" t="str">
        <f t="shared" si="25"/>
        <v/>
      </c>
      <c r="G233" s="108" t="str">
        <f t="shared" si="21"/>
        <v/>
      </c>
      <c r="H233" s="111" t="s">
        <v>2</v>
      </c>
      <c r="I233" s="109" t="str">
        <f t="shared" si="26"/>
        <v/>
      </c>
      <c r="J233" s="110" t="str">
        <f>IFERROR(IF($B233&lt;&gt;"",ROUND(IF(AND($I$5&gt;=0,O233&gt;D$8),0,(G233+I233)*$I$5),2),""),0)</f>
        <v/>
      </c>
      <c r="K233" s="110" t="str">
        <f t="shared" si="27"/>
        <v/>
      </c>
      <c r="N233" s="118" t="str">
        <f t="shared" si="22"/>
        <v/>
      </c>
      <c r="O233" s="116" t="str">
        <f t="shared" si="23"/>
        <v/>
      </c>
      <c r="P233" s="53"/>
    </row>
    <row r="234" spans="2:16" x14ac:dyDescent="0.3">
      <c r="B234" s="103"/>
      <c r="C234" s="104" t="str">
        <f t="shared" si="24"/>
        <v/>
      </c>
      <c r="D234" s="115"/>
      <c r="E234" s="113"/>
      <c r="F234" s="107" t="str">
        <f t="shared" si="25"/>
        <v/>
      </c>
      <c r="G234" s="108" t="str">
        <f t="shared" si="21"/>
        <v/>
      </c>
      <c r="H234" s="111" t="s">
        <v>2</v>
      </c>
      <c r="I234" s="109" t="str">
        <f t="shared" si="26"/>
        <v/>
      </c>
      <c r="J234" s="110" t="str">
        <f>IFERROR(IF($B234&lt;&gt;"",ROUND(IF(AND($I$5&gt;=0,O234&gt;D$8),0,(G234+I234)*$I$5),2),""),0)</f>
        <v/>
      </c>
      <c r="K234" s="110" t="str">
        <f t="shared" si="27"/>
        <v/>
      </c>
      <c r="N234" s="118" t="str">
        <f t="shared" si="22"/>
        <v/>
      </c>
      <c r="O234" s="116" t="str">
        <f t="shared" si="23"/>
        <v/>
      </c>
      <c r="P234" s="53"/>
    </row>
    <row r="235" spans="2:16" x14ac:dyDescent="0.3">
      <c r="B235" s="103"/>
      <c r="C235" s="104" t="str">
        <f t="shared" si="24"/>
        <v/>
      </c>
      <c r="D235" s="115"/>
      <c r="E235" s="113"/>
      <c r="F235" s="107" t="str">
        <f t="shared" si="25"/>
        <v/>
      </c>
      <c r="G235" s="108" t="str">
        <f t="shared" si="21"/>
        <v/>
      </c>
      <c r="H235" s="111" t="s">
        <v>2</v>
      </c>
      <c r="I235" s="109" t="str">
        <f t="shared" si="26"/>
        <v/>
      </c>
      <c r="J235" s="110" t="str">
        <f>IFERROR(IF($B235&lt;&gt;"",ROUND(IF(AND($I$5&gt;=0,O235&gt;D$8),0,(G235+I235)*$I$5),2),""),0)</f>
        <v/>
      </c>
      <c r="K235" s="110" t="str">
        <f t="shared" si="27"/>
        <v/>
      </c>
      <c r="N235" s="118" t="str">
        <f t="shared" si="22"/>
        <v/>
      </c>
      <c r="O235" s="116" t="str">
        <f t="shared" si="23"/>
        <v/>
      </c>
      <c r="P235" s="53"/>
    </row>
    <row r="236" spans="2:16" x14ac:dyDescent="0.3">
      <c r="B236" s="103"/>
      <c r="C236" s="104" t="str">
        <f t="shared" si="24"/>
        <v/>
      </c>
      <c r="D236" s="115"/>
      <c r="E236" s="113"/>
      <c r="F236" s="107" t="str">
        <f t="shared" si="25"/>
        <v/>
      </c>
      <c r="G236" s="108" t="str">
        <f t="shared" si="21"/>
        <v/>
      </c>
      <c r="H236" s="111" t="s">
        <v>2</v>
      </c>
      <c r="I236" s="109" t="str">
        <f t="shared" si="26"/>
        <v/>
      </c>
      <c r="J236" s="110" t="str">
        <f>IFERROR(IF($B236&lt;&gt;"",ROUND(IF(AND($I$5&gt;=0,O236&gt;D$8),0,(G236+I236)*$I$5),2),""),0)</f>
        <v/>
      </c>
      <c r="K236" s="110" t="str">
        <f t="shared" si="27"/>
        <v/>
      </c>
      <c r="N236" s="118" t="str">
        <f t="shared" si="22"/>
        <v/>
      </c>
      <c r="O236" s="116" t="str">
        <f t="shared" si="23"/>
        <v/>
      </c>
      <c r="P236" s="53"/>
    </row>
    <row r="237" spans="2:16" x14ac:dyDescent="0.3">
      <c r="B237" s="103"/>
      <c r="C237" s="104" t="str">
        <f t="shared" si="24"/>
        <v/>
      </c>
      <c r="D237" s="115"/>
      <c r="E237" s="113"/>
      <c r="F237" s="107" t="str">
        <f t="shared" si="25"/>
        <v/>
      </c>
      <c r="G237" s="108" t="str">
        <f t="shared" si="21"/>
        <v/>
      </c>
      <c r="H237" s="111" t="s">
        <v>2</v>
      </c>
      <c r="I237" s="109" t="str">
        <f t="shared" si="26"/>
        <v/>
      </c>
      <c r="J237" s="110" t="str">
        <f>IFERROR(IF($B237&lt;&gt;"",ROUND(IF(AND($I$5&gt;=0,O237&gt;D$8),0,(G237+I237)*$I$5),2),""),0)</f>
        <v/>
      </c>
      <c r="K237" s="110" t="str">
        <f t="shared" si="27"/>
        <v/>
      </c>
      <c r="N237" s="118" t="str">
        <f t="shared" si="22"/>
        <v/>
      </c>
      <c r="O237" s="116" t="str">
        <f t="shared" si="23"/>
        <v/>
      </c>
      <c r="P237" s="53"/>
    </row>
    <row r="238" spans="2:16" x14ac:dyDescent="0.3">
      <c r="B238" s="103"/>
      <c r="C238" s="104" t="str">
        <f t="shared" si="24"/>
        <v/>
      </c>
      <c r="D238" s="115"/>
      <c r="E238" s="113"/>
      <c r="F238" s="107" t="str">
        <f t="shared" si="25"/>
        <v/>
      </c>
      <c r="G238" s="108" t="str">
        <f t="shared" si="21"/>
        <v/>
      </c>
      <c r="H238" s="111" t="s">
        <v>2</v>
      </c>
      <c r="I238" s="109" t="str">
        <f t="shared" si="26"/>
        <v/>
      </c>
      <c r="J238" s="110" t="str">
        <f>IFERROR(IF($B238&lt;&gt;"",ROUND(IF(AND($I$5&gt;=0,O238&gt;D$8),0,(G238+I238)*$I$5),2),""),0)</f>
        <v/>
      </c>
      <c r="K238" s="110" t="str">
        <f t="shared" si="27"/>
        <v/>
      </c>
      <c r="N238" s="118" t="str">
        <f t="shared" si="22"/>
        <v/>
      </c>
      <c r="O238" s="116" t="str">
        <f t="shared" si="23"/>
        <v/>
      </c>
      <c r="P238" s="53"/>
    </row>
    <row r="239" spans="2:16" x14ac:dyDescent="0.3">
      <c r="B239" s="103"/>
      <c r="C239" s="104" t="str">
        <f t="shared" si="24"/>
        <v/>
      </c>
      <c r="D239" s="115"/>
      <c r="E239" s="113"/>
      <c r="F239" s="107" t="str">
        <f t="shared" si="25"/>
        <v/>
      </c>
      <c r="G239" s="108" t="str">
        <f t="shared" si="21"/>
        <v/>
      </c>
      <c r="H239" s="111" t="s">
        <v>2</v>
      </c>
      <c r="I239" s="109" t="str">
        <f t="shared" si="26"/>
        <v/>
      </c>
      <c r="J239" s="110" t="str">
        <f>IFERROR(IF($B239&lt;&gt;"",ROUND(IF(AND($I$5&gt;=0,O239&gt;D$8),0,(G239+I239)*$I$5),2),""),0)</f>
        <v/>
      </c>
      <c r="K239" s="110" t="str">
        <f t="shared" si="27"/>
        <v/>
      </c>
      <c r="N239" s="118" t="str">
        <f t="shared" si="22"/>
        <v/>
      </c>
      <c r="O239" s="116" t="str">
        <f t="shared" si="23"/>
        <v/>
      </c>
      <c r="P239" s="53"/>
    </row>
    <row r="240" spans="2:16" x14ac:dyDescent="0.3">
      <c r="B240" s="103"/>
      <c r="C240" s="104" t="str">
        <f t="shared" si="24"/>
        <v/>
      </c>
      <c r="D240" s="115"/>
      <c r="E240" s="113"/>
      <c r="F240" s="107" t="str">
        <f t="shared" si="25"/>
        <v/>
      </c>
      <c r="G240" s="108" t="str">
        <f t="shared" si="21"/>
        <v/>
      </c>
      <c r="H240" s="111" t="s">
        <v>2</v>
      </c>
      <c r="I240" s="109" t="str">
        <f t="shared" si="26"/>
        <v/>
      </c>
      <c r="J240" s="110" t="str">
        <f>IFERROR(IF($B240&lt;&gt;"",ROUND(IF(AND($I$5&gt;=0,O240&gt;D$8),0,(G240+I240)*$I$5),2),""),0)</f>
        <v/>
      </c>
      <c r="K240" s="110" t="str">
        <f t="shared" si="27"/>
        <v/>
      </c>
      <c r="N240" s="118" t="str">
        <f t="shared" si="22"/>
        <v/>
      </c>
      <c r="O240" s="116" t="str">
        <f t="shared" si="23"/>
        <v/>
      </c>
      <c r="P240" s="53"/>
    </row>
    <row r="241" spans="2:16" x14ac:dyDescent="0.3">
      <c r="B241" s="103"/>
      <c r="C241" s="104" t="str">
        <f t="shared" si="24"/>
        <v/>
      </c>
      <c r="D241" s="115"/>
      <c r="E241" s="113"/>
      <c r="F241" s="107" t="str">
        <f t="shared" si="25"/>
        <v/>
      </c>
      <c r="G241" s="108" t="str">
        <f t="shared" si="21"/>
        <v/>
      </c>
      <c r="H241" s="111" t="s">
        <v>2</v>
      </c>
      <c r="I241" s="109" t="str">
        <f t="shared" si="26"/>
        <v/>
      </c>
      <c r="J241" s="110" t="str">
        <f>IFERROR(IF($B241&lt;&gt;"",ROUND(IF(AND($I$5&gt;=0,O241&gt;D$8),0,(G241+I241)*$I$5),2),""),0)</f>
        <v/>
      </c>
      <c r="K241" s="110" t="str">
        <f t="shared" si="27"/>
        <v/>
      </c>
      <c r="N241" s="118" t="str">
        <f t="shared" si="22"/>
        <v/>
      </c>
      <c r="O241" s="116" t="str">
        <f t="shared" si="23"/>
        <v/>
      </c>
      <c r="P241" s="53"/>
    </row>
    <row r="242" spans="2:16" x14ac:dyDescent="0.3">
      <c r="B242" s="103"/>
      <c r="C242" s="104" t="str">
        <f t="shared" si="24"/>
        <v/>
      </c>
      <c r="D242" s="115"/>
      <c r="E242" s="113"/>
      <c r="F242" s="107" t="str">
        <f t="shared" si="25"/>
        <v/>
      </c>
      <c r="G242" s="108" t="str">
        <f t="shared" si="21"/>
        <v/>
      </c>
      <c r="H242" s="111" t="s">
        <v>2</v>
      </c>
      <c r="I242" s="109" t="str">
        <f t="shared" si="26"/>
        <v/>
      </c>
      <c r="J242" s="110" t="str">
        <f>IFERROR(IF($B242&lt;&gt;"",ROUND(IF(AND($I$5&gt;=0,O242&gt;D$8),0,(G242+I242)*$I$5),2),""),0)</f>
        <v/>
      </c>
      <c r="K242" s="110" t="str">
        <f t="shared" si="27"/>
        <v/>
      </c>
      <c r="N242" s="118" t="str">
        <f t="shared" si="22"/>
        <v/>
      </c>
      <c r="O242" s="116" t="str">
        <f t="shared" si="23"/>
        <v/>
      </c>
      <c r="P242" s="53"/>
    </row>
    <row r="243" spans="2:16" x14ac:dyDescent="0.3">
      <c r="B243" s="103"/>
      <c r="C243" s="104" t="str">
        <f t="shared" si="24"/>
        <v/>
      </c>
      <c r="D243" s="115"/>
      <c r="E243" s="113"/>
      <c r="F243" s="107" t="str">
        <f t="shared" si="25"/>
        <v/>
      </c>
      <c r="G243" s="108" t="str">
        <f t="shared" si="21"/>
        <v/>
      </c>
      <c r="H243" s="111" t="s">
        <v>2</v>
      </c>
      <c r="I243" s="109" t="str">
        <f t="shared" si="26"/>
        <v/>
      </c>
      <c r="J243" s="110" t="str">
        <f>IFERROR(IF($B243&lt;&gt;"",ROUND(IF(AND($I$5&gt;=0,O243&gt;D$8),0,(G243+I243)*$I$5),2),""),0)</f>
        <v/>
      </c>
      <c r="K243" s="110" t="str">
        <f t="shared" si="27"/>
        <v/>
      </c>
      <c r="N243" s="118" t="str">
        <f t="shared" si="22"/>
        <v/>
      </c>
      <c r="O243" s="116" t="str">
        <f t="shared" si="23"/>
        <v/>
      </c>
      <c r="P243" s="53"/>
    </row>
    <row r="244" spans="2:16" x14ac:dyDescent="0.3">
      <c r="B244" s="103"/>
      <c r="C244" s="104" t="str">
        <f t="shared" si="24"/>
        <v/>
      </c>
      <c r="D244" s="115"/>
      <c r="E244" s="113"/>
      <c r="F244" s="107" t="str">
        <f t="shared" si="25"/>
        <v/>
      </c>
      <c r="G244" s="108" t="str">
        <f t="shared" si="21"/>
        <v/>
      </c>
      <c r="H244" s="111" t="s">
        <v>2</v>
      </c>
      <c r="I244" s="109" t="str">
        <f t="shared" si="26"/>
        <v/>
      </c>
      <c r="J244" s="110" t="str">
        <f>IFERROR(IF($B244&lt;&gt;"",ROUND(IF(AND($I$5&gt;=0,O244&gt;D$8),0,(G244+I244)*$I$5),2),""),0)</f>
        <v/>
      </c>
      <c r="K244" s="110" t="str">
        <f t="shared" si="27"/>
        <v/>
      </c>
      <c r="N244" s="118" t="str">
        <f t="shared" si="22"/>
        <v/>
      </c>
      <c r="O244" s="116" t="str">
        <f t="shared" si="23"/>
        <v/>
      </c>
      <c r="P244" s="53"/>
    </row>
    <row r="245" spans="2:16" x14ac:dyDescent="0.3">
      <c r="B245" s="103"/>
      <c r="C245" s="104" t="str">
        <f t="shared" si="24"/>
        <v/>
      </c>
      <c r="D245" s="115"/>
      <c r="E245" s="113"/>
      <c r="F245" s="107" t="str">
        <f t="shared" si="25"/>
        <v/>
      </c>
      <c r="G245" s="108" t="str">
        <f t="shared" si="21"/>
        <v/>
      </c>
      <c r="H245" s="111" t="s">
        <v>2</v>
      </c>
      <c r="I245" s="109" t="str">
        <f t="shared" si="26"/>
        <v/>
      </c>
      <c r="J245" s="110" t="str">
        <f>IFERROR(IF($B245&lt;&gt;"",ROUND(IF(AND($I$5&gt;=0,O245&gt;D$8),0,(G245+I245)*$I$5),2),""),0)</f>
        <v/>
      </c>
      <c r="K245" s="110" t="str">
        <f t="shared" si="27"/>
        <v/>
      </c>
      <c r="N245" s="118" t="str">
        <f t="shared" si="22"/>
        <v/>
      </c>
      <c r="O245" s="116" t="str">
        <f t="shared" si="23"/>
        <v/>
      </c>
      <c r="P245" s="53"/>
    </row>
    <row r="246" spans="2:16" x14ac:dyDescent="0.3">
      <c r="B246" s="103"/>
      <c r="C246" s="104" t="str">
        <f t="shared" si="24"/>
        <v/>
      </c>
      <c r="D246" s="115"/>
      <c r="E246" s="113"/>
      <c r="F246" s="107" t="str">
        <f t="shared" si="25"/>
        <v/>
      </c>
      <c r="G246" s="108" t="str">
        <f t="shared" si="21"/>
        <v/>
      </c>
      <c r="H246" s="111" t="s">
        <v>2</v>
      </c>
      <c r="I246" s="109" t="str">
        <f t="shared" si="26"/>
        <v/>
      </c>
      <c r="J246" s="110" t="str">
        <f>IFERROR(IF($B246&lt;&gt;"",ROUND(IF(AND($I$5&gt;=0,O246&gt;D$8),0,(G246+I246)*$I$5),2),""),0)</f>
        <v/>
      </c>
      <c r="K246" s="110" t="str">
        <f t="shared" si="27"/>
        <v/>
      </c>
      <c r="N246" s="118" t="str">
        <f t="shared" si="22"/>
        <v/>
      </c>
      <c r="O246" s="116" t="str">
        <f t="shared" si="23"/>
        <v/>
      </c>
      <c r="P246" s="53"/>
    </row>
    <row r="247" spans="2:16" x14ac:dyDescent="0.3">
      <c r="B247" s="103"/>
      <c r="C247" s="104" t="str">
        <f t="shared" si="24"/>
        <v/>
      </c>
      <c r="D247" s="115"/>
      <c r="E247" s="113"/>
      <c r="F247" s="107" t="str">
        <f t="shared" si="25"/>
        <v/>
      </c>
      <c r="G247" s="108" t="str">
        <f t="shared" si="21"/>
        <v/>
      </c>
      <c r="H247" s="111" t="s">
        <v>2</v>
      </c>
      <c r="I247" s="109" t="str">
        <f t="shared" si="26"/>
        <v/>
      </c>
      <c r="J247" s="110" t="str">
        <f>IFERROR(IF($B247&lt;&gt;"",ROUND(IF(AND($I$5&gt;=0,O247&gt;D$8),0,(G247+I247)*$I$5),2),""),0)</f>
        <v/>
      </c>
      <c r="K247" s="110" t="str">
        <f t="shared" si="27"/>
        <v/>
      </c>
      <c r="N247" s="118" t="str">
        <f t="shared" si="22"/>
        <v/>
      </c>
      <c r="O247" s="116" t="str">
        <f t="shared" si="23"/>
        <v/>
      </c>
      <c r="P247" s="53"/>
    </row>
    <row r="248" spans="2:16" x14ac:dyDescent="0.3">
      <c r="B248" s="103"/>
      <c r="C248" s="104" t="str">
        <f t="shared" si="24"/>
        <v/>
      </c>
      <c r="D248" s="115"/>
      <c r="E248" s="113"/>
      <c r="F248" s="107" t="str">
        <f t="shared" si="25"/>
        <v/>
      </c>
      <c r="G248" s="108" t="str">
        <f t="shared" si="21"/>
        <v/>
      </c>
      <c r="H248" s="111" t="s">
        <v>2</v>
      </c>
      <c r="I248" s="109" t="str">
        <f t="shared" si="26"/>
        <v/>
      </c>
      <c r="J248" s="110" t="str">
        <f>IFERROR(IF($B248&lt;&gt;"",ROUND(IF(AND($I$5&gt;=0,O248&gt;D$8),0,(G248+I248)*$I$5),2),""),0)</f>
        <v/>
      </c>
      <c r="K248" s="110" t="str">
        <f t="shared" si="27"/>
        <v/>
      </c>
      <c r="N248" s="118" t="str">
        <f t="shared" si="22"/>
        <v/>
      </c>
      <c r="O248" s="116" t="str">
        <f t="shared" si="23"/>
        <v/>
      </c>
      <c r="P248" s="53"/>
    </row>
    <row r="249" spans="2:16" x14ac:dyDescent="0.3">
      <c r="B249" s="103"/>
      <c r="C249" s="104" t="str">
        <f t="shared" si="24"/>
        <v/>
      </c>
      <c r="D249" s="115"/>
      <c r="E249" s="113"/>
      <c r="F249" s="107" t="str">
        <f t="shared" si="25"/>
        <v/>
      </c>
      <c r="G249" s="108" t="str">
        <f t="shared" si="21"/>
        <v/>
      </c>
      <c r="H249" s="111" t="s">
        <v>2</v>
      </c>
      <c r="I249" s="109" t="str">
        <f t="shared" si="26"/>
        <v/>
      </c>
      <c r="J249" s="110" t="str">
        <f>IFERROR(IF($B249&lt;&gt;"",ROUND(IF(AND($I$5&gt;=0,O249&gt;D$8),0,(G249+I249)*$I$5),2),""),0)</f>
        <v/>
      </c>
      <c r="K249" s="110" t="str">
        <f t="shared" si="27"/>
        <v/>
      </c>
      <c r="N249" s="118" t="str">
        <f t="shared" si="22"/>
        <v/>
      </c>
      <c r="O249" s="116" t="str">
        <f t="shared" si="23"/>
        <v/>
      </c>
      <c r="P249" s="53"/>
    </row>
    <row r="250" spans="2:16" x14ac:dyDescent="0.3">
      <c r="B250" s="103"/>
      <c r="C250" s="104" t="str">
        <f t="shared" si="24"/>
        <v/>
      </c>
      <c r="D250" s="115"/>
      <c r="E250" s="113"/>
      <c r="F250" s="107" t="str">
        <f t="shared" si="25"/>
        <v/>
      </c>
      <c r="G250" s="108" t="str">
        <f t="shared" si="21"/>
        <v/>
      </c>
      <c r="H250" s="111" t="s">
        <v>2</v>
      </c>
      <c r="I250" s="109" t="str">
        <f t="shared" si="26"/>
        <v/>
      </c>
      <c r="J250" s="110" t="str">
        <f>IFERROR(IF($B250&lt;&gt;"",ROUND(IF(AND($I$5&gt;=0,O250&gt;D$8),0,(G250+I250)*$I$5),2),""),0)</f>
        <v/>
      </c>
      <c r="K250" s="110" t="str">
        <f t="shared" si="27"/>
        <v/>
      </c>
      <c r="N250" s="118" t="str">
        <f t="shared" si="22"/>
        <v/>
      </c>
      <c r="O250" s="116" t="str">
        <f t="shared" si="23"/>
        <v/>
      </c>
      <c r="P250" s="53"/>
    </row>
    <row r="251" spans="2:16" x14ac:dyDescent="0.3">
      <c r="B251" s="103"/>
      <c r="C251" s="104" t="str">
        <f t="shared" si="24"/>
        <v/>
      </c>
      <c r="D251" s="115"/>
      <c r="E251" s="113"/>
      <c r="F251" s="107" t="str">
        <f t="shared" si="25"/>
        <v/>
      </c>
      <c r="G251" s="108" t="str">
        <f t="shared" si="21"/>
        <v/>
      </c>
      <c r="H251" s="111" t="s">
        <v>2</v>
      </c>
      <c r="I251" s="109" t="str">
        <f t="shared" si="26"/>
        <v/>
      </c>
      <c r="J251" s="110" t="str">
        <f>IFERROR(IF($B251&lt;&gt;"",ROUND(IF(AND($I$5&gt;=0,O251&gt;D$8),0,(G251+I251)*$I$5),2),""),0)</f>
        <v/>
      </c>
      <c r="K251" s="110" t="str">
        <f t="shared" si="27"/>
        <v/>
      </c>
      <c r="N251" s="118" t="str">
        <f t="shared" si="22"/>
        <v/>
      </c>
      <c r="O251" s="116" t="str">
        <f t="shared" si="23"/>
        <v/>
      </c>
      <c r="P251" s="53"/>
    </row>
    <row r="252" spans="2:16" x14ac:dyDescent="0.3">
      <c r="B252" s="103"/>
      <c r="C252" s="104" t="str">
        <f t="shared" si="24"/>
        <v/>
      </c>
      <c r="D252" s="115"/>
      <c r="E252" s="113"/>
      <c r="F252" s="107" t="str">
        <f t="shared" si="25"/>
        <v/>
      </c>
      <c r="G252" s="108" t="str">
        <f t="shared" si="21"/>
        <v/>
      </c>
      <c r="H252" s="111" t="s">
        <v>2</v>
      </c>
      <c r="I252" s="109" t="str">
        <f t="shared" si="26"/>
        <v/>
      </c>
      <c r="J252" s="110" t="str">
        <f>IFERROR(IF($B252&lt;&gt;"",ROUND(IF(AND($I$5&gt;=0,O252&gt;D$8),0,(G252+I252)*$I$5),2),""),0)</f>
        <v/>
      </c>
      <c r="K252" s="110" t="str">
        <f t="shared" si="27"/>
        <v/>
      </c>
      <c r="N252" s="118" t="str">
        <f t="shared" si="22"/>
        <v/>
      </c>
      <c r="O252" s="116" t="str">
        <f t="shared" si="23"/>
        <v/>
      </c>
      <c r="P252" s="53"/>
    </row>
    <row r="253" spans="2:16" x14ac:dyDescent="0.3">
      <c r="B253" s="103"/>
      <c r="C253" s="104" t="str">
        <f t="shared" si="24"/>
        <v/>
      </c>
      <c r="D253" s="115"/>
      <c r="E253" s="113"/>
      <c r="F253" s="107" t="str">
        <f t="shared" si="25"/>
        <v/>
      </c>
      <c r="G253" s="108" t="str">
        <f t="shared" si="21"/>
        <v/>
      </c>
      <c r="H253" s="111" t="s">
        <v>2</v>
      </c>
      <c r="I253" s="109" t="str">
        <f t="shared" si="26"/>
        <v/>
      </c>
      <c r="J253" s="110" t="str">
        <f>IFERROR(IF($B253&lt;&gt;"",ROUND(IF(AND($I$5&gt;=0,O253&gt;D$8),0,(G253+I253)*$I$5),2),""),0)</f>
        <v/>
      </c>
      <c r="K253" s="110" t="str">
        <f t="shared" si="27"/>
        <v/>
      </c>
      <c r="N253" s="118" t="str">
        <f t="shared" si="22"/>
        <v/>
      </c>
      <c r="O253" s="116" t="str">
        <f t="shared" si="23"/>
        <v/>
      </c>
      <c r="P253" s="53"/>
    </row>
    <row r="254" spans="2:16" x14ac:dyDescent="0.3">
      <c r="B254" s="103"/>
      <c r="C254" s="104" t="str">
        <f t="shared" si="24"/>
        <v/>
      </c>
      <c r="D254" s="115"/>
      <c r="E254" s="113"/>
      <c r="F254" s="107" t="str">
        <f t="shared" si="25"/>
        <v/>
      </c>
      <c r="G254" s="108" t="str">
        <f t="shared" si="21"/>
        <v/>
      </c>
      <c r="H254" s="111" t="s">
        <v>2</v>
      </c>
      <c r="I254" s="109" t="str">
        <f t="shared" si="26"/>
        <v/>
      </c>
      <c r="J254" s="110" t="str">
        <f>IFERROR(IF($B254&lt;&gt;"",ROUND(IF(AND($I$5&gt;=0,O254&gt;D$8),0,(G254+I254)*$I$5),2),""),0)</f>
        <v/>
      </c>
      <c r="K254" s="110" t="str">
        <f t="shared" si="27"/>
        <v/>
      </c>
      <c r="N254" s="118" t="str">
        <f t="shared" si="22"/>
        <v/>
      </c>
      <c r="O254" s="116" t="str">
        <f t="shared" si="23"/>
        <v/>
      </c>
      <c r="P254" s="53"/>
    </row>
    <row r="255" spans="2:16" x14ac:dyDescent="0.3">
      <c r="B255" s="103"/>
      <c r="C255" s="104" t="str">
        <f t="shared" si="24"/>
        <v/>
      </c>
      <c r="D255" s="115"/>
      <c r="E255" s="113"/>
      <c r="F255" s="107" t="str">
        <f t="shared" si="25"/>
        <v/>
      </c>
      <c r="G255" s="108" t="str">
        <f t="shared" si="21"/>
        <v/>
      </c>
      <c r="H255" s="111" t="s">
        <v>2</v>
      </c>
      <c r="I255" s="109" t="str">
        <f t="shared" si="26"/>
        <v/>
      </c>
      <c r="J255" s="110" t="str">
        <f>IFERROR(IF($B255&lt;&gt;"",ROUND(IF(AND($I$5&gt;=0,O255&gt;D$8),0,(G255+I255)*$I$5),2),""),0)</f>
        <v/>
      </c>
      <c r="K255" s="110" t="str">
        <f t="shared" si="27"/>
        <v/>
      </c>
      <c r="N255" s="118" t="str">
        <f t="shared" si="22"/>
        <v/>
      </c>
      <c r="O255" s="116" t="str">
        <f t="shared" si="23"/>
        <v/>
      </c>
      <c r="P255" s="53"/>
    </row>
    <row r="256" spans="2:16" x14ac:dyDescent="0.3">
      <c r="B256" s="103"/>
      <c r="C256" s="104" t="str">
        <f t="shared" si="24"/>
        <v/>
      </c>
      <c r="D256" s="115"/>
      <c r="E256" s="113"/>
      <c r="F256" s="107" t="str">
        <f t="shared" si="25"/>
        <v/>
      </c>
      <c r="G256" s="108" t="str">
        <f t="shared" si="21"/>
        <v/>
      </c>
      <c r="H256" s="111" t="s">
        <v>2</v>
      </c>
      <c r="I256" s="109" t="str">
        <f t="shared" si="26"/>
        <v/>
      </c>
      <c r="J256" s="110" t="str">
        <f>IFERROR(IF($B256&lt;&gt;"",ROUND(IF(AND($I$5&gt;=0,O256&gt;D$8),0,(G256+I256)*$I$5),2),""),0)</f>
        <v/>
      </c>
      <c r="K256" s="110" t="str">
        <f t="shared" si="27"/>
        <v/>
      </c>
      <c r="N256" s="118" t="str">
        <f t="shared" si="22"/>
        <v/>
      </c>
      <c r="O256" s="116" t="str">
        <f t="shared" si="23"/>
        <v/>
      </c>
      <c r="P256" s="53"/>
    </row>
    <row r="257" spans="2:16" x14ac:dyDescent="0.3">
      <c r="B257" s="103"/>
      <c r="C257" s="104" t="str">
        <f t="shared" si="24"/>
        <v/>
      </c>
      <c r="D257" s="115"/>
      <c r="E257" s="113"/>
      <c r="F257" s="107" t="str">
        <f t="shared" si="25"/>
        <v/>
      </c>
      <c r="G257" s="108" t="str">
        <f t="shared" si="21"/>
        <v/>
      </c>
      <c r="H257" s="111" t="s">
        <v>2</v>
      </c>
      <c r="I257" s="109" t="str">
        <f t="shared" si="26"/>
        <v/>
      </c>
      <c r="J257" s="110" t="str">
        <f>IFERROR(IF($B257&lt;&gt;"",ROUND(IF(AND($I$5&gt;=0,O257&gt;D$8),0,(G257+I257)*$I$5),2),""),0)</f>
        <v/>
      </c>
      <c r="K257" s="110" t="str">
        <f t="shared" si="27"/>
        <v/>
      </c>
      <c r="N257" s="118" t="str">
        <f t="shared" si="22"/>
        <v/>
      </c>
      <c r="O257" s="116" t="str">
        <f t="shared" si="23"/>
        <v/>
      </c>
      <c r="P257" s="53"/>
    </row>
    <row r="258" spans="2:16" x14ac:dyDescent="0.3">
      <c r="B258" s="103"/>
      <c r="C258" s="104" t="str">
        <f t="shared" si="24"/>
        <v/>
      </c>
      <c r="D258" s="115"/>
      <c r="E258" s="113"/>
      <c r="F258" s="107" t="str">
        <f t="shared" si="25"/>
        <v/>
      </c>
      <c r="G258" s="108" t="str">
        <f t="shared" si="21"/>
        <v/>
      </c>
      <c r="H258" s="111" t="s">
        <v>2</v>
      </c>
      <c r="I258" s="109" t="str">
        <f t="shared" si="26"/>
        <v/>
      </c>
      <c r="J258" s="110" t="str">
        <f>IFERROR(IF($B258&lt;&gt;"",ROUND(IF(AND($I$5&gt;=0,O258&gt;D$8),0,(G258+I258)*$I$5),2),""),0)</f>
        <v/>
      </c>
      <c r="K258" s="110" t="str">
        <f t="shared" si="27"/>
        <v/>
      </c>
      <c r="N258" s="118" t="str">
        <f t="shared" si="22"/>
        <v/>
      </c>
      <c r="O258" s="116" t="str">
        <f t="shared" si="23"/>
        <v/>
      </c>
      <c r="P258" s="53"/>
    </row>
    <row r="259" spans="2:16" x14ac:dyDescent="0.3">
      <c r="B259" s="103"/>
      <c r="C259" s="104" t="str">
        <f t="shared" si="24"/>
        <v/>
      </c>
      <c r="D259" s="115"/>
      <c r="E259" s="113"/>
      <c r="F259" s="107" t="str">
        <f t="shared" si="25"/>
        <v/>
      </c>
      <c r="G259" s="108" t="str">
        <f t="shared" si="21"/>
        <v/>
      </c>
      <c r="H259" s="111" t="s">
        <v>2</v>
      </c>
      <c r="I259" s="109" t="str">
        <f t="shared" si="26"/>
        <v/>
      </c>
      <c r="J259" s="110" t="str">
        <f>IFERROR(IF($B259&lt;&gt;"",ROUND(IF(AND($I$5&gt;=0,O259&gt;D$8),0,(G259+I259)*$I$5),2),""),0)</f>
        <v/>
      </c>
      <c r="K259" s="110" t="str">
        <f t="shared" si="27"/>
        <v/>
      </c>
      <c r="N259" s="118" t="str">
        <f t="shared" si="22"/>
        <v/>
      </c>
      <c r="O259" s="116" t="str">
        <f t="shared" si="23"/>
        <v/>
      </c>
      <c r="P259" s="53"/>
    </row>
    <row r="260" spans="2:16" x14ac:dyDescent="0.3">
      <c r="B260" s="103"/>
      <c r="C260" s="104" t="str">
        <f t="shared" si="24"/>
        <v/>
      </c>
      <c r="D260" s="115"/>
      <c r="E260" s="113"/>
      <c r="F260" s="107" t="str">
        <f t="shared" si="25"/>
        <v/>
      </c>
      <c r="G260" s="108" t="str">
        <f t="shared" si="21"/>
        <v/>
      </c>
      <c r="H260" s="111" t="s">
        <v>2</v>
      </c>
      <c r="I260" s="109" t="str">
        <f t="shared" si="26"/>
        <v/>
      </c>
      <c r="J260" s="110" t="str">
        <f>IFERROR(IF($B260&lt;&gt;"",ROUND(IF(AND($I$5&gt;=0,O260&gt;D$8),0,(G260+I260)*$I$5),2),""),0)</f>
        <v/>
      </c>
      <c r="K260" s="110" t="str">
        <f t="shared" si="27"/>
        <v/>
      </c>
      <c r="N260" s="118" t="str">
        <f t="shared" si="22"/>
        <v/>
      </c>
      <c r="O260" s="116" t="str">
        <f t="shared" si="23"/>
        <v/>
      </c>
      <c r="P260" s="53"/>
    </row>
    <row r="261" spans="2:16" x14ac:dyDescent="0.3">
      <c r="B261" s="103"/>
      <c r="C261" s="104" t="str">
        <f t="shared" si="24"/>
        <v/>
      </c>
      <c r="D261" s="115"/>
      <c r="E261" s="113"/>
      <c r="F261" s="107" t="str">
        <f t="shared" si="25"/>
        <v/>
      </c>
      <c r="G261" s="108" t="str">
        <f t="shared" si="21"/>
        <v/>
      </c>
      <c r="H261" s="111" t="s">
        <v>2</v>
      </c>
      <c r="I261" s="109" t="str">
        <f t="shared" si="26"/>
        <v/>
      </c>
      <c r="J261" s="110" t="str">
        <f>IFERROR(IF($B261&lt;&gt;"",ROUND(IF(AND($I$5&gt;=0,O261&gt;D$8),0,(G261+I261)*$I$5),2),""),0)</f>
        <v/>
      </c>
      <c r="K261" s="110" t="str">
        <f t="shared" si="27"/>
        <v/>
      </c>
      <c r="N261" s="118" t="str">
        <f t="shared" si="22"/>
        <v/>
      </c>
      <c r="O261" s="116" t="str">
        <f t="shared" si="23"/>
        <v/>
      </c>
      <c r="P261" s="53"/>
    </row>
    <row r="262" spans="2:16" x14ac:dyDescent="0.3">
      <c r="B262" s="103"/>
      <c r="C262" s="104" t="str">
        <f t="shared" si="24"/>
        <v/>
      </c>
      <c r="D262" s="115"/>
      <c r="E262" s="113"/>
      <c r="F262" s="107" t="str">
        <f t="shared" si="25"/>
        <v/>
      </c>
      <c r="G262" s="108" t="str">
        <f t="shared" si="21"/>
        <v/>
      </c>
      <c r="H262" s="111" t="s">
        <v>2</v>
      </c>
      <c r="I262" s="109" t="str">
        <f t="shared" si="26"/>
        <v/>
      </c>
      <c r="J262" s="110" t="str">
        <f>IFERROR(IF($B262&lt;&gt;"",ROUND(IF(AND($I$5&gt;=0,O262&gt;D$8),0,(G262+I262)*$I$5),2),""),0)</f>
        <v/>
      </c>
      <c r="K262" s="110" t="str">
        <f t="shared" si="27"/>
        <v/>
      </c>
      <c r="N262" s="118" t="str">
        <f t="shared" si="22"/>
        <v/>
      </c>
      <c r="O262" s="116" t="str">
        <f t="shared" si="23"/>
        <v/>
      </c>
      <c r="P262" s="53"/>
    </row>
    <row r="263" spans="2:16" x14ac:dyDescent="0.3">
      <c r="B263" s="103"/>
      <c r="C263" s="104" t="str">
        <f t="shared" si="24"/>
        <v/>
      </c>
      <c r="D263" s="115"/>
      <c r="E263" s="113"/>
      <c r="F263" s="107" t="str">
        <f t="shared" si="25"/>
        <v/>
      </c>
      <c r="G263" s="108" t="str">
        <f t="shared" si="21"/>
        <v/>
      </c>
      <c r="H263" s="111" t="s">
        <v>2</v>
      </c>
      <c r="I263" s="109" t="str">
        <f t="shared" si="26"/>
        <v/>
      </c>
      <c r="J263" s="110" t="str">
        <f>IFERROR(IF($B263&lt;&gt;"",ROUND(IF(AND($I$5&gt;=0,O263&gt;D$8),0,(G263+I263)*$I$5),2),""),0)</f>
        <v/>
      </c>
      <c r="K263" s="110" t="str">
        <f t="shared" si="27"/>
        <v/>
      </c>
      <c r="N263" s="118" t="str">
        <f t="shared" si="22"/>
        <v/>
      </c>
      <c r="O263" s="116" t="str">
        <f t="shared" si="23"/>
        <v/>
      </c>
      <c r="P263" s="53"/>
    </row>
    <row r="264" spans="2:16" x14ac:dyDescent="0.3">
      <c r="B264" s="103"/>
      <c r="C264" s="104" t="str">
        <f t="shared" si="24"/>
        <v/>
      </c>
      <c r="D264" s="115"/>
      <c r="E264" s="113"/>
      <c r="F264" s="107" t="str">
        <f t="shared" si="25"/>
        <v/>
      </c>
      <c r="G264" s="108" t="str">
        <f t="shared" si="21"/>
        <v/>
      </c>
      <c r="H264" s="111" t="s">
        <v>2</v>
      </c>
      <c r="I264" s="109" t="str">
        <f t="shared" si="26"/>
        <v/>
      </c>
      <c r="J264" s="110" t="str">
        <f>IFERROR(IF($B264&lt;&gt;"",ROUND(IF(AND($I$5&gt;=0,O264&gt;D$8),0,(G264+I264)*$I$5),2),""),0)</f>
        <v/>
      </c>
      <c r="K264" s="110" t="str">
        <f t="shared" si="27"/>
        <v/>
      </c>
      <c r="N264" s="118" t="str">
        <f t="shared" si="22"/>
        <v/>
      </c>
      <c r="O264" s="116" t="str">
        <f t="shared" si="23"/>
        <v/>
      </c>
      <c r="P264" s="53"/>
    </row>
    <row r="265" spans="2:16" x14ac:dyDescent="0.3">
      <c r="B265" s="103"/>
      <c r="C265" s="104" t="str">
        <f t="shared" si="24"/>
        <v/>
      </c>
      <c r="D265" s="115"/>
      <c r="E265" s="113"/>
      <c r="F265" s="107" t="str">
        <f t="shared" si="25"/>
        <v/>
      </c>
      <c r="G265" s="108" t="str">
        <f t="shared" si="21"/>
        <v/>
      </c>
      <c r="H265" s="111" t="s">
        <v>2</v>
      </c>
      <c r="I265" s="109" t="str">
        <f t="shared" si="26"/>
        <v/>
      </c>
      <c r="J265" s="110" t="str">
        <f>IFERROR(IF($B265&lt;&gt;"",ROUND(IF(AND($I$5&gt;=0,O265&gt;D$8),0,(G265+I265)*$I$5),2),""),0)</f>
        <v/>
      </c>
      <c r="K265" s="110" t="str">
        <f t="shared" si="27"/>
        <v/>
      </c>
      <c r="N265" s="118" t="str">
        <f t="shared" si="22"/>
        <v/>
      </c>
      <c r="O265" s="116" t="str">
        <f t="shared" si="23"/>
        <v/>
      </c>
      <c r="P265" s="53"/>
    </row>
    <row r="266" spans="2:16" x14ac:dyDescent="0.3">
      <c r="B266" s="103"/>
      <c r="C266" s="104" t="str">
        <f t="shared" si="24"/>
        <v/>
      </c>
      <c r="D266" s="115"/>
      <c r="E266" s="113"/>
      <c r="F266" s="107" t="str">
        <f t="shared" si="25"/>
        <v/>
      </c>
      <c r="G266" s="108" t="str">
        <f t="shared" si="21"/>
        <v/>
      </c>
      <c r="H266" s="111" t="s">
        <v>2</v>
      </c>
      <c r="I266" s="109" t="str">
        <f t="shared" si="26"/>
        <v/>
      </c>
      <c r="J266" s="110" t="str">
        <f>IFERROR(IF($B266&lt;&gt;"",ROUND(IF(AND($I$5&gt;=0,O266&gt;D$8),0,(G266+I266)*$I$5),2),""),0)</f>
        <v/>
      </c>
      <c r="K266" s="110" t="str">
        <f t="shared" si="27"/>
        <v/>
      </c>
      <c r="N266" s="118" t="str">
        <f t="shared" si="22"/>
        <v/>
      </c>
      <c r="O266" s="116" t="str">
        <f t="shared" si="23"/>
        <v/>
      </c>
      <c r="P266" s="53"/>
    </row>
    <row r="267" spans="2:16" x14ac:dyDescent="0.3">
      <c r="B267" s="103"/>
      <c r="C267" s="104" t="str">
        <f t="shared" si="24"/>
        <v/>
      </c>
      <c r="D267" s="115"/>
      <c r="E267" s="113"/>
      <c r="F267" s="107" t="str">
        <f t="shared" si="25"/>
        <v/>
      </c>
      <c r="G267" s="108" t="str">
        <f t="shared" ref="G267:G330" si="28">IFERROR(ROUND(IF(F267&lt;=0,"",F267),2),"")</f>
        <v/>
      </c>
      <c r="H267" s="111" t="s">
        <v>2</v>
      </c>
      <c r="I267" s="109" t="str">
        <f t="shared" si="26"/>
        <v/>
      </c>
      <c r="J267" s="110" t="str">
        <f>IFERROR(IF($B267&lt;&gt;"",ROUND(IF(AND($I$5&gt;=0,O267&gt;D$8),0,(G267+I267)*$I$5),2),""),0)</f>
        <v/>
      </c>
      <c r="K267" s="110" t="str">
        <f t="shared" si="27"/>
        <v/>
      </c>
      <c r="N267" s="118" t="str">
        <f t="shared" ref="N267:N330" si="29">K267</f>
        <v/>
      </c>
      <c r="O267" s="116" t="str">
        <f t="shared" ref="O267:O330" si="30">IFERROR(IF($B267&lt;&gt;"",IF(MONTH(B267)&lt;7,YEAR(B267)+2,YEAR(B267)+3),""),"")</f>
        <v/>
      </c>
      <c r="P267" s="53"/>
    </row>
    <row r="268" spans="2:16" x14ac:dyDescent="0.3">
      <c r="B268" s="103"/>
      <c r="C268" s="104" t="str">
        <f t="shared" ref="C268:C331" si="31">IFERROR(IF(B268="","",IF(B268&lt;$Q$2,$Q$3,O268)),"")</f>
        <v/>
      </c>
      <c r="D268" s="115"/>
      <c r="E268" s="113"/>
      <c r="F268" s="107" t="str">
        <f t="shared" ref="F268:F331" si="32">IF(E268="","",IFERROR(ROUND(IF(E268&gt;1250,1250,E268),2),""))</f>
        <v/>
      </c>
      <c r="G268" s="108" t="str">
        <f t="shared" si="28"/>
        <v/>
      </c>
      <c r="H268" s="111" t="s">
        <v>2</v>
      </c>
      <c r="I268" s="109" t="str">
        <f t="shared" ref="I268:I331" si="33">IF(H268="","",H268-E268)</f>
        <v/>
      </c>
      <c r="J268" s="110" t="str">
        <f>IFERROR(IF($B268&lt;&gt;"",ROUND(IF(AND($I$5&gt;=0,O268&gt;D$8),0,(G268+I268)*$I$5),2),""),0)</f>
        <v/>
      </c>
      <c r="K268" s="110" t="str">
        <f t="shared" ref="K268:K331" si="34">IFERROR(ROUND(IF(H268="","",H268+J268),2),"")</f>
        <v/>
      </c>
      <c r="N268" s="118" t="str">
        <f t="shared" si="29"/>
        <v/>
      </c>
      <c r="O268" s="116" t="str">
        <f t="shared" si="30"/>
        <v/>
      </c>
      <c r="P268" s="53"/>
    </row>
    <row r="269" spans="2:16" x14ac:dyDescent="0.3">
      <c r="B269" s="103"/>
      <c r="C269" s="104" t="str">
        <f t="shared" si="31"/>
        <v/>
      </c>
      <c r="D269" s="115"/>
      <c r="E269" s="113"/>
      <c r="F269" s="107" t="str">
        <f t="shared" si="32"/>
        <v/>
      </c>
      <c r="G269" s="108" t="str">
        <f t="shared" si="28"/>
        <v/>
      </c>
      <c r="H269" s="111" t="s">
        <v>2</v>
      </c>
      <c r="I269" s="109" t="str">
        <f t="shared" si="33"/>
        <v/>
      </c>
      <c r="J269" s="110" t="str">
        <f>IFERROR(IF($B269&lt;&gt;"",ROUND(IF(AND($I$5&gt;=0,O269&gt;D$8),0,(G269+I269)*$I$5),2),""),0)</f>
        <v/>
      </c>
      <c r="K269" s="110" t="str">
        <f t="shared" si="34"/>
        <v/>
      </c>
      <c r="N269" s="118" t="str">
        <f t="shared" si="29"/>
        <v/>
      </c>
      <c r="O269" s="116" t="str">
        <f t="shared" si="30"/>
        <v/>
      </c>
      <c r="P269" s="53"/>
    </row>
    <row r="270" spans="2:16" x14ac:dyDescent="0.3">
      <c r="B270" s="103"/>
      <c r="C270" s="104" t="str">
        <f t="shared" si="31"/>
        <v/>
      </c>
      <c r="D270" s="115"/>
      <c r="E270" s="113"/>
      <c r="F270" s="107" t="str">
        <f t="shared" si="32"/>
        <v/>
      </c>
      <c r="G270" s="108" t="str">
        <f t="shared" si="28"/>
        <v/>
      </c>
      <c r="H270" s="111" t="s">
        <v>2</v>
      </c>
      <c r="I270" s="109" t="str">
        <f t="shared" si="33"/>
        <v/>
      </c>
      <c r="J270" s="110" t="str">
        <f>IFERROR(IF($B270&lt;&gt;"",ROUND(IF(AND($I$5&gt;=0,O270&gt;D$8),0,(G270+I270)*$I$5),2),""),0)</f>
        <v/>
      </c>
      <c r="K270" s="110" t="str">
        <f t="shared" si="34"/>
        <v/>
      </c>
      <c r="N270" s="118" t="str">
        <f t="shared" si="29"/>
        <v/>
      </c>
      <c r="O270" s="116" t="str">
        <f t="shared" si="30"/>
        <v/>
      </c>
      <c r="P270" s="53"/>
    </row>
    <row r="271" spans="2:16" x14ac:dyDescent="0.3">
      <c r="B271" s="103"/>
      <c r="C271" s="104" t="str">
        <f t="shared" si="31"/>
        <v/>
      </c>
      <c r="D271" s="115"/>
      <c r="E271" s="113"/>
      <c r="F271" s="107" t="str">
        <f t="shared" si="32"/>
        <v/>
      </c>
      <c r="G271" s="108" t="str">
        <f t="shared" si="28"/>
        <v/>
      </c>
      <c r="H271" s="111" t="s">
        <v>2</v>
      </c>
      <c r="I271" s="109" t="str">
        <f t="shared" si="33"/>
        <v/>
      </c>
      <c r="J271" s="110" t="str">
        <f>IFERROR(IF($B271&lt;&gt;"",ROUND(IF(AND($I$5&gt;=0,O271&gt;D$8),0,(G271+I271)*$I$5),2),""),0)</f>
        <v/>
      </c>
      <c r="K271" s="110" t="str">
        <f t="shared" si="34"/>
        <v/>
      </c>
      <c r="N271" s="118" t="str">
        <f t="shared" si="29"/>
        <v/>
      </c>
      <c r="O271" s="116" t="str">
        <f t="shared" si="30"/>
        <v/>
      </c>
      <c r="P271" s="53"/>
    </row>
    <row r="272" spans="2:16" x14ac:dyDescent="0.3">
      <c r="B272" s="103"/>
      <c r="C272" s="104" t="str">
        <f t="shared" si="31"/>
        <v/>
      </c>
      <c r="D272" s="115"/>
      <c r="E272" s="113"/>
      <c r="F272" s="107" t="str">
        <f t="shared" si="32"/>
        <v/>
      </c>
      <c r="G272" s="108" t="str">
        <f t="shared" si="28"/>
        <v/>
      </c>
      <c r="H272" s="111" t="s">
        <v>2</v>
      </c>
      <c r="I272" s="109" t="str">
        <f t="shared" si="33"/>
        <v/>
      </c>
      <c r="J272" s="110" t="str">
        <f>IFERROR(IF($B272&lt;&gt;"",ROUND(IF(AND($I$5&gt;=0,O272&gt;D$8),0,(G272+I272)*$I$5),2),""),0)</f>
        <v/>
      </c>
      <c r="K272" s="110" t="str">
        <f t="shared" si="34"/>
        <v/>
      </c>
      <c r="N272" s="118" t="str">
        <f t="shared" si="29"/>
        <v/>
      </c>
      <c r="O272" s="116" t="str">
        <f t="shared" si="30"/>
        <v/>
      </c>
      <c r="P272" s="53"/>
    </row>
    <row r="273" spans="2:16" x14ac:dyDescent="0.3">
      <c r="B273" s="103"/>
      <c r="C273" s="104" t="str">
        <f t="shared" si="31"/>
        <v/>
      </c>
      <c r="D273" s="115"/>
      <c r="E273" s="113"/>
      <c r="F273" s="107" t="str">
        <f t="shared" si="32"/>
        <v/>
      </c>
      <c r="G273" s="108" t="str">
        <f t="shared" si="28"/>
        <v/>
      </c>
      <c r="H273" s="111" t="s">
        <v>2</v>
      </c>
      <c r="I273" s="109" t="str">
        <f t="shared" si="33"/>
        <v/>
      </c>
      <c r="J273" s="110" t="str">
        <f>IFERROR(IF($B273&lt;&gt;"",ROUND(IF(AND($I$5&gt;=0,O273&gt;D$8),0,(G273+I273)*$I$5),2),""),0)</f>
        <v/>
      </c>
      <c r="K273" s="110" t="str">
        <f t="shared" si="34"/>
        <v/>
      </c>
      <c r="N273" s="118" t="str">
        <f t="shared" si="29"/>
        <v/>
      </c>
      <c r="O273" s="116" t="str">
        <f t="shared" si="30"/>
        <v/>
      </c>
      <c r="P273" s="53"/>
    </row>
    <row r="274" spans="2:16" x14ac:dyDescent="0.3">
      <c r="B274" s="103"/>
      <c r="C274" s="104" t="str">
        <f t="shared" si="31"/>
        <v/>
      </c>
      <c r="D274" s="115"/>
      <c r="E274" s="113"/>
      <c r="F274" s="107" t="str">
        <f t="shared" si="32"/>
        <v/>
      </c>
      <c r="G274" s="108" t="str">
        <f t="shared" si="28"/>
        <v/>
      </c>
      <c r="H274" s="111" t="s">
        <v>2</v>
      </c>
      <c r="I274" s="109" t="str">
        <f t="shared" si="33"/>
        <v/>
      </c>
      <c r="J274" s="110" t="str">
        <f>IFERROR(IF($B274&lt;&gt;"",ROUND(IF(AND($I$5&gt;=0,O274&gt;D$8),0,(G274+I274)*$I$5),2),""),0)</f>
        <v/>
      </c>
      <c r="K274" s="110" t="str">
        <f t="shared" si="34"/>
        <v/>
      </c>
      <c r="N274" s="118" t="str">
        <f t="shared" si="29"/>
        <v/>
      </c>
      <c r="O274" s="116" t="str">
        <f t="shared" si="30"/>
        <v/>
      </c>
      <c r="P274" s="53"/>
    </row>
    <row r="275" spans="2:16" x14ac:dyDescent="0.3">
      <c r="B275" s="103"/>
      <c r="C275" s="104" t="str">
        <f t="shared" si="31"/>
        <v/>
      </c>
      <c r="D275" s="115"/>
      <c r="E275" s="113"/>
      <c r="F275" s="107" t="str">
        <f t="shared" si="32"/>
        <v/>
      </c>
      <c r="G275" s="108" t="str">
        <f t="shared" si="28"/>
        <v/>
      </c>
      <c r="H275" s="111" t="s">
        <v>2</v>
      </c>
      <c r="I275" s="109" t="str">
        <f t="shared" si="33"/>
        <v/>
      </c>
      <c r="J275" s="110" t="str">
        <f>IFERROR(IF($B275&lt;&gt;"",ROUND(IF(AND($I$5&gt;=0,O275&gt;D$8),0,(G275+I275)*$I$5),2),""),0)</f>
        <v/>
      </c>
      <c r="K275" s="110" t="str">
        <f t="shared" si="34"/>
        <v/>
      </c>
      <c r="N275" s="118" t="str">
        <f t="shared" si="29"/>
        <v/>
      </c>
      <c r="O275" s="116" t="str">
        <f t="shared" si="30"/>
        <v/>
      </c>
      <c r="P275" s="53"/>
    </row>
    <row r="276" spans="2:16" x14ac:dyDescent="0.3">
      <c r="B276" s="103"/>
      <c r="C276" s="104" t="str">
        <f t="shared" si="31"/>
        <v/>
      </c>
      <c r="D276" s="115"/>
      <c r="E276" s="113"/>
      <c r="F276" s="107" t="str">
        <f t="shared" si="32"/>
        <v/>
      </c>
      <c r="G276" s="108" t="str">
        <f t="shared" si="28"/>
        <v/>
      </c>
      <c r="H276" s="111" t="s">
        <v>2</v>
      </c>
      <c r="I276" s="109" t="str">
        <f t="shared" si="33"/>
        <v/>
      </c>
      <c r="J276" s="110" t="str">
        <f>IFERROR(IF($B276&lt;&gt;"",ROUND(IF(AND($I$5&gt;=0,O276&gt;D$8),0,(G276+I276)*$I$5),2),""),0)</f>
        <v/>
      </c>
      <c r="K276" s="110" t="str">
        <f t="shared" si="34"/>
        <v/>
      </c>
      <c r="N276" s="118" t="str">
        <f t="shared" si="29"/>
        <v/>
      </c>
      <c r="O276" s="116" t="str">
        <f t="shared" si="30"/>
        <v/>
      </c>
      <c r="P276" s="53"/>
    </row>
    <row r="277" spans="2:16" x14ac:dyDescent="0.3">
      <c r="B277" s="103"/>
      <c r="C277" s="104" t="str">
        <f t="shared" si="31"/>
        <v/>
      </c>
      <c r="D277" s="115"/>
      <c r="E277" s="113"/>
      <c r="F277" s="107" t="str">
        <f t="shared" si="32"/>
        <v/>
      </c>
      <c r="G277" s="108" t="str">
        <f t="shared" si="28"/>
        <v/>
      </c>
      <c r="H277" s="111" t="s">
        <v>2</v>
      </c>
      <c r="I277" s="109" t="str">
        <f t="shared" si="33"/>
        <v/>
      </c>
      <c r="J277" s="110" t="str">
        <f>IFERROR(IF($B277&lt;&gt;"",ROUND(IF(AND($I$5&gt;=0,O277&gt;D$8),0,(G277+I277)*$I$5),2),""),0)</f>
        <v/>
      </c>
      <c r="K277" s="110" t="str">
        <f t="shared" si="34"/>
        <v/>
      </c>
      <c r="N277" s="118" t="str">
        <f t="shared" si="29"/>
        <v/>
      </c>
      <c r="O277" s="116" t="str">
        <f t="shared" si="30"/>
        <v/>
      </c>
      <c r="P277" s="53"/>
    </row>
    <row r="278" spans="2:16" x14ac:dyDescent="0.3">
      <c r="B278" s="103"/>
      <c r="C278" s="104" t="str">
        <f t="shared" si="31"/>
        <v/>
      </c>
      <c r="D278" s="115"/>
      <c r="E278" s="113"/>
      <c r="F278" s="107" t="str">
        <f t="shared" si="32"/>
        <v/>
      </c>
      <c r="G278" s="108" t="str">
        <f t="shared" si="28"/>
        <v/>
      </c>
      <c r="H278" s="111" t="s">
        <v>2</v>
      </c>
      <c r="I278" s="109" t="str">
        <f t="shared" si="33"/>
        <v/>
      </c>
      <c r="J278" s="110" t="str">
        <f>IFERROR(IF($B278&lt;&gt;"",ROUND(IF(AND($I$5&gt;=0,O278&gt;D$8),0,(G278+I278)*$I$5),2),""),0)</f>
        <v/>
      </c>
      <c r="K278" s="110" t="str">
        <f t="shared" si="34"/>
        <v/>
      </c>
      <c r="N278" s="118" t="str">
        <f t="shared" si="29"/>
        <v/>
      </c>
      <c r="O278" s="116" t="str">
        <f t="shared" si="30"/>
        <v/>
      </c>
      <c r="P278" s="53"/>
    </row>
    <row r="279" spans="2:16" x14ac:dyDescent="0.3">
      <c r="B279" s="103"/>
      <c r="C279" s="104" t="str">
        <f t="shared" si="31"/>
        <v/>
      </c>
      <c r="D279" s="115"/>
      <c r="E279" s="113"/>
      <c r="F279" s="107" t="str">
        <f t="shared" si="32"/>
        <v/>
      </c>
      <c r="G279" s="108" t="str">
        <f t="shared" si="28"/>
        <v/>
      </c>
      <c r="H279" s="111" t="s">
        <v>2</v>
      </c>
      <c r="I279" s="109" t="str">
        <f t="shared" si="33"/>
        <v/>
      </c>
      <c r="J279" s="110" t="str">
        <f>IFERROR(IF($B279&lt;&gt;"",ROUND(IF(AND($I$5&gt;=0,O279&gt;D$8),0,(G279+I279)*$I$5),2),""),0)</f>
        <v/>
      </c>
      <c r="K279" s="110" t="str">
        <f t="shared" si="34"/>
        <v/>
      </c>
      <c r="N279" s="118" t="str">
        <f t="shared" si="29"/>
        <v/>
      </c>
      <c r="O279" s="116" t="str">
        <f t="shared" si="30"/>
        <v/>
      </c>
      <c r="P279" s="53"/>
    </row>
    <row r="280" spans="2:16" x14ac:dyDescent="0.3">
      <c r="B280" s="103"/>
      <c r="C280" s="104" t="str">
        <f t="shared" si="31"/>
        <v/>
      </c>
      <c r="D280" s="115"/>
      <c r="E280" s="113"/>
      <c r="F280" s="107" t="str">
        <f t="shared" si="32"/>
        <v/>
      </c>
      <c r="G280" s="108" t="str">
        <f t="shared" si="28"/>
        <v/>
      </c>
      <c r="H280" s="111" t="s">
        <v>2</v>
      </c>
      <c r="I280" s="109" t="str">
        <f t="shared" si="33"/>
        <v/>
      </c>
      <c r="J280" s="110" t="str">
        <f>IFERROR(IF($B280&lt;&gt;"",ROUND(IF(AND($I$5&gt;=0,O280&gt;D$8),0,(G280+I280)*$I$5),2),""),0)</f>
        <v/>
      </c>
      <c r="K280" s="110" t="str">
        <f t="shared" si="34"/>
        <v/>
      </c>
      <c r="N280" s="118" t="str">
        <f t="shared" si="29"/>
        <v/>
      </c>
      <c r="O280" s="116" t="str">
        <f t="shared" si="30"/>
        <v/>
      </c>
      <c r="P280" s="53"/>
    </row>
    <row r="281" spans="2:16" x14ac:dyDescent="0.3">
      <c r="B281" s="103"/>
      <c r="C281" s="104" t="str">
        <f t="shared" si="31"/>
        <v/>
      </c>
      <c r="D281" s="115"/>
      <c r="E281" s="113"/>
      <c r="F281" s="107" t="str">
        <f t="shared" si="32"/>
        <v/>
      </c>
      <c r="G281" s="108" t="str">
        <f t="shared" si="28"/>
        <v/>
      </c>
      <c r="H281" s="111" t="s">
        <v>2</v>
      </c>
      <c r="I281" s="109" t="str">
        <f t="shared" si="33"/>
        <v/>
      </c>
      <c r="J281" s="110" t="str">
        <f>IFERROR(IF($B281&lt;&gt;"",ROUND(IF(AND($I$5&gt;=0,O281&gt;D$8),0,(G281+I281)*$I$5),2),""),0)</f>
        <v/>
      </c>
      <c r="K281" s="110" t="str">
        <f t="shared" si="34"/>
        <v/>
      </c>
      <c r="N281" s="118" t="str">
        <f t="shared" si="29"/>
        <v/>
      </c>
      <c r="O281" s="116" t="str">
        <f t="shared" si="30"/>
        <v/>
      </c>
      <c r="P281" s="53"/>
    </row>
    <row r="282" spans="2:16" x14ac:dyDescent="0.3">
      <c r="B282" s="103"/>
      <c r="C282" s="104" t="str">
        <f t="shared" si="31"/>
        <v/>
      </c>
      <c r="D282" s="115"/>
      <c r="E282" s="113"/>
      <c r="F282" s="107" t="str">
        <f t="shared" si="32"/>
        <v/>
      </c>
      <c r="G282" s="108" t="str">
        <f t="shared" si="28"/>
        <v/>
      </c>
      <c r="H282" s="111" t="s">
        <v>2</v>
      </c>
      <c r="I282" s="109" t="str">
        <f t="shared" si="33"/>
        <v/>
      </c>
      <c r="J282" s="110" t="str">
        <f>IFERROR(IF($B282&lt;&gt;"",ROUND(IF(AND($I$5&gt;=0,O282&gt;D$8),0,(G282+I282)*$I$5),2),""),0)</f>
        <v/>
      </c>
      <c r="K282" s="110" t="str">
        <f t="shared" si="34"/>
        <v/>
      </c>
      <c r="N282" s="118" t="str">
        <f t="shared" si="29"/>
        <v/>
      </c>
      <c r="O282" s="116" t="str">
        <f t="shared" si="30"/>
        <v/>
      </c>
      <c r="P282" s="53"/>
    </row>
    <row r="283" spans="2:16" x14ac:dyDescent="0.3">
      <c r="B283" s="103"/>
      <c r="C283" s="104" t="str">
        <f t="shared" si="31"/>
        <v/>
      </c>
      <c r="D283" s="115"/>
      <c r="E283" s="113"/>
      <c r="F283" s="107" t="str">
        <f t="shared" si="32"/>
        <v/>
      </c>
      <c r="G283" s="108" t="str">
        <f t="shared" si="28"/>
        <v/>
      </c>
      <c r="H283" s="111" t="s">
        <v>2</v>
      </c>
      <c r="I283" s="109" t="str">
        <f t="shared" si="33"/>
        <v/>
      </c>
      <c r="J283" s="110" t="str">
        <f>IFERROR(IF($B283&lt;&gt;"",ROUND(IF(AND($I$5&gt;=0,O283&gt;D$8),0,(G283+I283)*$I$5),2),""),0)</f>
        <v/>
      </c>
      <c r="K283" s="110" t="str">
        <f t="shared" si="34"/>
        <v/>
      </c>
      <c r="N283" s="118" t="str">
        <f t="shared" si="29"/>
        <v/>
      </c>
      <c r="O283" s="116" t="str">
        <f t="shared" si="30"/>
        <v/>
      </c>
      <c r="P283" s="53"/>
    </row>
    <row r="284" spans="2:16" x14ac:dyDescent="0.3">
      <c r="B284" s="103"/>
      <c r="C284" s="104" t="str">
        <f t="shared" si="31"/>
        <v/>
      </c>
      <c r="D284" s="115"/>
      <c r="E284" s="113"/>
      <c r="F284" s="107" t="str">
        <f t="shared" si="32"/>
        <v/>
      </c>
      <c r="G284" s="108" t="str">
        <f t="shared" si="28"/>
        <v/>
      </c>
      <c r="H284" s="111" t="s">
        <v>2</v>
      </c>
      <c r="I284" s="109" t="str">
        <f t="shared" si="33"/>
        <v/>
      </c>
      <c r="J284" s="110" t="str">
        <f>IFERROR(IF($B284&lt;&gt;"",ROUND(IF(AND($I$5&gt;=0,O284&gt;D$8),0,(G284+I284)*$I$5),2),""),0)</f>
        <v/>
      </c>
      <c r="K284" s="110" t="str">
        <f t="shared" si="34"/>
        <v/>
      </c>
      <c r="N284" s="118" t="str">
        <f t="shared" si="29"/>
        <v/>
      </c>
      <c r="O284" s="116" t="str">
        <f t="shared" si="30"/>
        <v/>
      </c>
      <c r="P284" s="53"/>
    </row>
    <row r="285" spans="2:16" x14ac:dyDescent="0.3">
      <c r="B285" s="103"/>
      <c r="C285" s="104" t="str">
        <f t="shared" si="31"/>
        <v/>
      </c>
      <c r="D285" s="115"/>
      <c r="E285" s="113"/>
      <c r="F285" s="107" t="str">
        <f t="shared" si="32"/>
        <v/>
      </c>
      <c r="G285" s="108" t="str">
        <f t="shared" si="28"/>
        <v/>
      </c>
      <c r="H285" s="111" t="s">
        <v>2</v>
      </c>
      <c r="I285" s="109" t="str">
        <f t="shared" si="33"/>
        <v/>
      </c>
      <c r="J285" s="110" t="str">
        <f>IFERROR(IF($B285&lt;&gt;"",ROUND(IF(AND($I$5&gt;=0,O285&gt;D$8),0,(G285+I285)*$I$5),2),""),0)</f>
        <v/>
      </c>
      <c r="K285" s="110" t="str">
        <f t="shared" si="34"/>
        <v/>
      </c>
      <c r="N285" s="118" t="str">
        <f t="shared" si="29"/>
        <v/>
      </c>
      <c r="O285" s="116" t="str">
        <f t="shared" si="30"/>
        <v/>
      </c>
      <c r="P285" s="53"/>
    </row>
    <row r="286" spans="2:16" x14ac:dyDescent="0.3">
      <c r="B286" s="103"/>
      <c r="C286" s="104" t="str">
        <f t="shared" si="31"/>
        <v/>
      </c>
      <c r="D286" s="115"/>
      <c r="E286" s="113"/>
      <c r="F286" s="107" t="str">
        <f t="shared" si="32"/>
        <v/>
      </c>
      <c r="G286" s="108" t="str">
        <f t="shared" si="28"/>
        <v/>
      </c>
      <c r="H286" s="111" t="s">
        <v>2</v>
      </c>
      <c r="I286" s="109" t="str">
        <f t="shared" si="33"/>
        <v/>
      </c>
      <c r="J286" s="110" t="str">
        <f>IFERROR(IF($B286&lt;&gt;"",ROUND(IF(AND($I$5&gt;=0,O286&gt;D$8),0,(G286+I286)*$I$5),2),""),0)</f>
        <v/>
      </c>
      <c r="K286" s="110" t="str">
        <f t="shared" si="34"/>
        <v/>
      </c>
      <c r="N286" s="118" t="str">
        <f t="shared" si="29"/>
        <v/>
      </c>
      <c r="O286" s="116" t="str">
        <f t="shared" si="30"/>
        <v/>
      </c>
      <c r="P286" s="53"/>
    </row>
    <row r="287" spans="2:16" x14ac:dyDescent="0.3">
      <c r="B287" s="103"/>
      <c r="C287" s="104" t="str">
        <f t="shared" si="31"/>
        <v/>
      </c>
      <c r="D287" s="115"/>
      <c r="E287" s="113"/>
      <c r="F287" s="107" t="str">
        <f t="shared" si="32"/>
        <v/>
      </c>
      <c r="G287" s="108" t="str">
        <f t="shared" si="28"/>
        <v/>
      </c>
      <c r="H287" s="111" t="s">
        <v>2</v>
      </c>
      <c r="I287" s="109" t="str">
        <f t="shared" si="33"/>
        <v/>
      </c>
      <c r="J287" s="110" t="str">
        <f>IFERROR(IF($B287&lt;&gt;"",ROUND(IF(AND($I$5&gt;=0,O287&gt;D$8),0,(G287+I287)*$I$5),2),""),0)</f>
        <v/>
      </c>
      <c r="K287" s="110" t="str">
        <f t="shared" si="34"/>
        <v/>
      </c>
      <c r="N287" s="118" t="str">
        <f t="shared" si="29"/>
        <v/>
      </c>
      <c r="O287" s="116" t="str">
        <f t="shared" si="30"/>
        <v/>
      </c>
      <c r="P287" s="53"/>
    </row>
    <row r="288" spans="2:16" x14ac:dyDescent="0.3">
      <c r="B288" s="103"/>
      <c r="C288" s="104" t="str">
        <f t="shared" si="31"/>
        <v/>
      </c>
      <c r="D288" s="115"/>
      <c r="E288" s="113"/>
      <c r="F288" s="107" t="str">
        <f t="shared" si="32"/>
        <v/>
      </c>
      <c r="G288" s="108" t="str">
        <f t="shared" si="28"/>
        <v/>
      </c>
      <c r="H288" s="111" t="s">
        <v>2</v>
      </c>
      <c r="I288" s="109" t="str">
        <f t="shared" si="33"/>
        <v/>
      </c>
      <c r="J288" s="110" t="str">
        <f>IFERROR(IF($B288&lt;&gt;"",ROUND(IF(AND($I$5&gt;=0,O288&gt;D$8),0,(G288+I288)*$I$5),2),""),0)</f>
        <v/>
      </c>
      <c r="K288" s="110" t="str">
        <f t="shared" si="34"/>
        <v/>
      </c>
      <c r="N288" s="118" t="str">
        <f t="shared" si="29"/>
        <v/>
      </c>
      <c r="O288" s="116" t="str">
        <f t="shared" si="30"/>
        <v/>
      </c>
      <c r="P288" s="53"/>
    </row>
    <row r="289" spans="2:16" x14ac:dyDescent="0.3">
      <c r="B289" s="103"/>
      <c r="C289" s="104" t="str">
        <f t="shared" si="31"/>
        <v/>
      </c>
      <c r="D289" s="115"/>
      <c r="E289" s="113"/>
      <c r="F289" s="107" t="str">
        <f t="shared" si="32"/>
        <v/>
      </c>
      <c r="G289" s="108" t="str">
        <f t="shared" si="28"/>
        <v/>
      </c>
      <c r="H289" s="111" t="s">
        <v>2</v>
      </c>
      <c r="I289" s="109" t="str">
        <f t="shared" si="33"/>
        <v/>
      </c>
      <c r="J289" s="110" t="str">
        <f>IFERROR(IF($B289&lt;&gt;"",ROUND(IF(AND($I$5&gt;=0,O289&gt;D$8),0,(G289+I289)*$I$5),2),""),0)</f>
        <v/>
      </c>
      <c r="K289" s="110" t="str">
        <f t="shared" si="34"/>
        <v/>
      </c>
      <c r="N289" s="118" t="str">
        <f t="shared" si="29"/>
        <v/>
      </c>
      <c r="O289" s="116" t="str">
        <f t="shared" si="30"/>
        <v/>
      </c>
      <c r="P289" s="53"/>
    </row>
    <row r="290" spans="2:16" x14ac:dyDescent="0.3">
      <c r="B290" s="103"/>
      <c r="C290" s="104" t="str">
        <f t="shared" si="31"/>
        <v/>
      </c>
      <c r="D290" s="115"/>
      <c r="E290" s="113"/>
      <c r="F290" s="107" t="str">
        <f t="shared" si="32"/>
        <v/>
      </c>
      <c r="G290" s="108" t="str">
        <f t="shared" si="28"/>
        <v/>
      </c>
      <c r="H290" s="111" t="s">
        <v>2</v>
      </c>
      <c r="I290" s="109" t="str">
        <f t="shared" si="33"/>
        <v/>
      </c>
      <c r="J290" s="110" t="str">
        <f>IFERROR(IF($B290&lt;&gt;"",ROUND(IF(AND($I$5&gt;=0,O290&gt;D$8),0,(G290+I290)*$I$5),2),""),0)</f>
        <v/>
      </c>
      <c r="K290" s="110" t="str">
        <f t="shared" si="34"/>
        <v/>
      </c>
      <c r="N290" s="118" t="str">
        <f t="shared" si="29"/>
        <v/>
      </c>
      <c r="O290" s="116" t="str">
        <f t="shared" si="30"/>
        <v/>
      </c>
      <c r="P290" s="53"/>
    </row>
    <row r="291" spans="2:16" x14ac:dyDescent="0.3">
      <c r="B291" s="103"/>
      <c r="C291" s="104" t="str">
        <f t="shared" si="31"/>
        <v/>
      </c>
      <c r="D291" s="115"/>
      <c r="E291" s="113"/>
      <c r="F291" s="107" t="str">
        <f t="shared" si="32"/>
        <v/>
      </c>
      <c r="G291" s="108" t="str">
        <f t="shared" si="28"/>
        <v/>
      </c>
      <c r="H291" s="111" t="s">
        <v>2</v>
      </c>
      <c r="I291" s="109" t="str">
        <f t="shared" si="33"/>
        <v/>
      </c>
      <c r="J291" s="110" t="str">
        <f>IFERROR(IF($B291&lt;&gt;"",ROUND(IF(AND($I$5&gt;=0,O291&gt;D$8),0,(G291+I291)*$I$5),2),""),0)</f>
        <v/>
      </c>
      <c r="K291" s="110" t="str">
        <f t="shared" si="34"/>
        <v/>
      </c>
      <c r="N291" s="118" t="str">
        <f t="shared" si="29"/>
        <v/>
      </c>
      <c r="O291" s="116" t="str">
        <f t="shared" si="30"/>
        <v/>
      </c>
      <c r="P291" s="53"/>
    </row>
    <row r="292" spans="2:16" x14ac:dyDescent="0.3">
      <c r="B292" s="103"/>
      <c r="C292" s="104" t="str">
        <f t="shared" si="31"/>
        <v/>
      </c>
      <c r="D292" s="115"/>
      <c r="E292" s="113"/>
      <c r="F292" s="107" t="str">
        <f t="shared" si="32"/>
        <v/>
      </c>
      <c r="G292" s="108" t="str">
        <f t="shared" si="28"/>
        <v/>
      </c>
      <c r="H292" s="111" t="s">
        <v>2</v>
      </c>
      <c r="I292" s="109" t="str">
        <f t="shared" si="33"/>
        <v/>
      </c>
      <c r="J292" s="110" t="str">
        <f>IFERROR(IF($B292&lt;&gt;"",ROUND(IF(AND($I$5&gt;=0,O292&gt;D$8),0,(G292+I292)*$I$5),2),""),0)</f>
        <v/>
      </c>
      <c r="K292" s="110" t="str">
        <f t="shared" si="34"/>
        <v/>
      </c>
      <c r="N292" s="118" t="str">
        <f t="shared" si="29"/>
        <v/>
      </c>
      <c r="O292" s="116" t="str">
        <f t="shared" si="30"/>
        <v/>
      </c>
      <c r="P292" s="53"/>
    </row>
    <row r="293" spans="2:16" x14ac:dyDescent="0.3">
      <c r="B293" s="103"/>
      <c r="C293" s="104" t="str">
        <f t="shared" si="31"/>
        <v/>
      </c>
      <c r="D293" s="115"/>
      <c r="E293" s="113"/>
      <c r="F293" s="107" t="str">
        <f t="shared" si="32"/>
        <v/>
      </c>
      <c r="G293" s="108" t="str">
        <f t="shared" si="28"/>
        <v/>
      </c>
      <c r="H293" s="111" t="s">
        <v>2</v>
      </c>
      <c r="I293" s="109" t="str">
        <f t="shared" si="33"/>
        <v/>
      </c>
      <c r="J293" s="110" t="str">
        <f>IFERROR(IF($B293&lt;&gt;"",ROUND(IF(AND($I$5&gt;=0,O293&gt;D$8),0,(G293+I293)*$I$5),2),""),0)</f>
        <v/>
      </c>
      <c r="K293" s="110" t="str">
        <f t="shared" si="34"/>
        <v/>
      </c>
      <c r="N293" s="118" t="str">
        <f t="shared" si="29"/>
        <v/>
      </c>
      <c r="O293" s="116" t="str">
        <f t="shared" si="30"/>
        <v/>
      </c>
      <c r="P293" s="53"/>
    </row>
    <row r="294" spans="2:16" x14ac:dyDescent="0.3">
      <c r="B294" s="103"/>
      <c r="C294" s="104" t="str">
        <f t="shared" si="31"/>
        <v/>
      </c>
      <c r="D294" s="115"/>
      <c r="E294" s="113"/>
      <c r="F294" s="107" t="str">
        <f t="shared" si="32"/>
        <v/>
      </c>
      <c r="G294" s="108" t="str">
        <f t="shared" si="28"/>
        <v/>
      </c>
      <c r="H294" s="111" t="s">
        <v>2</v>
      </c>
      <c r="I294" s="109" t="str">
        <f t="shared" si="33"/>
        <v/>
      </c>
      <c r="J294" s="110" t="str">
        <f>IFERROR(IF($B294&lt;&gt;"",ROUND(IF(AND($I$5&gt;=0,O294&gt;D$8),0,(G294+I294)*$I$5),2),""),0)</f>
        <v/>
      </c>
      <c r="K294" s="110" t="str">
        <f t="shared" si="34"/>
        <v/>
      </c>
      <c r="N294" s="118" t="str">
        <f t="shared" si="29"/>
        <v/>
      </c>
      <c r="O294" s="116" t="str">
        <f t="shared" si="30"/>
        <v/>
      </c>
      <c r="P294" s="53"/>
    </row>
    <row r="295" spans="2:16" x14ac:dyDescent="0.3">
      <c r="B295" s="103"/>
      <c r="C295" s="104" t="str">
        <f t="shared" si="31"/>
        <v/>
      </c>
      <c r="D295" s="115"/>
      <c r="E295" s="113"/>
      <c r="F295" s="107" t="str">
        <f t="shared" si="32"/>
        <v/>
      </c>
      <c r="G295" s="108" t="str">
        <f t="shared" si="28"/>
        <v/>
      </c>
      <c r="H295" s="111" t="s">
        <v>2</v>
      </c>
      <c r="I295" s="109" t="str">
        <f t="shared" si="33"/>
        <v/>
      </c>
      <c r="J295" s="110" t="str">
        <f>IFERROR(IF($B295&lt;&gt;"",ROUND(IF(AND($I$5&gt;=0,O295&gt;D$8),0,(G295+I295)*$I$5),2),""),0)</f>
        <v/>
      </c>
      <c r="K295" s="110" t="str">
        <f t="shared" si="34"/>
        <v/>
      </c>
      <c r="N295" s="118" t="str">
        <f t="shared" si="29"/>
        <v/>
      </c>
      <c r="O295" s="116" t="str">
        <f t="shared" si="30"/>
        <v/>
      </c>
      <c r="P295" s="53"/>
    </row>
    <row r="296" spans="2:16" x14ac:dyDescent="0.3">
      <c r="B296" s="103"/>
      <c r="C296" s="104" t="str">
        <f t="shared" si="31"/>
        <v/>
      </c>
      <c r="D296" s="115"/>
      <c r="E296" s="113"/>
      <c r="F296" s="107" t="str">
        <f t="shared" si="32"/>
        <v/>
      </c>
      <c r="G296" s="108" t="str">
        <f t="shared" si="28"/>
        <v/>
      </c>
      <c r="H296" s="111" t="s">
        <v>2</v>
      </c>
      <c r="I296" s="109" t="str">
        <f t="shared" si="33"/>
        <v/>
      </c>
      <c r="J296" s="110" t="str">
        <f>IFERROR(IF($B296&lt;&gt;"",ROUND(IF(AND($I$5&gt;=0,O296&gt;D$8),0,(G296+I296)*$I$5),2),""),0)</f>
        <v/>
      </c>
      <c r="K296" s="110" t="str">
        <f t="shared" si="34"/>
        <v/>
      </c>
      <c r="N296" s="118" t="str">
        <f t="shared" si="29"/>
        <v/>
      </c>
      <c r="O296" s="116" t="str">
        <f t="shared" si="30"/>
        <v/>
      </c>
      <c r="P296" s="53"/>
    </row>
    <row r="297" spans="2:16" x14ac:dyDescent="0.3">
      <c r="B297" s="103"/>
      <c r="C297" s="104" t="str">
        <f t="shared" si="31"/>
        <v/>
      </c>
      <c r="D297" s="115"/>
      <c r="E297" s="113"/>
      <c r="F297" s="107" t="str">
        <f t="shared" si="32"/>
        <v/>
      </c>
      <c r="G297" s="108" t="str">
        <f t="shared" si="28"/>
        <v/>
      </c>
      <c r="H297" s="111" t="s">
        <v>2</v>
      </c>
      <c r="I297" s="109" t="str">
        <f t="shared" si="33"/>
        <v/>
      </c>
      <c r="J297" s="110" t="str">
        <f>IFERROR(IF($B297&lt;&gt;"",ROUND(IF(AND($I$5&gt;=0,O297&gt;D$8),0,(G297+I297)*$I$5),2),""),0)</f>
        <v/>
      </c>
      <c r="K297" s="110" t="str">
        <f t="shared" si="34"/>
        <v/>
      </c>
      <c r="N297" s="118" t="str">
        <f t="shared" si="29"/>
        <v/>
      </c>
      <c r="O297" s="116" t="str">
        <f t="shared" si="30"/>
        <v/>
      </c>
      <c r="P297" s="53"/>
    </row>
    <row r="298" spans="2:16" x14ac:dyDescent="0.3">
      <c r="B298" s="103"/>
      <c r="C298" s="104" t="str">
        <f t="shared" si="31"/>
        <v/>
      </c>
      <c r="D298" s="115"/>
      <c r="E298" s="113"/>
      <c r="F298" s="107" t="str">
        <f t="shared" si="32"/>
        <v/>
      </c>
      <c r="G298" s="108" t="str">
        <f t="shared" si="28"/>
        <v/>
      </c>
      <c r="H298" s="111" t="s">
        <v>2</v>
      </c>
      <c r="I298" s="109" t="str">
        <f t="shared" si="33"/>
        <v/>
      </c>
      <c r="J298" s="110" t="str">
        <f>IFERROR(IF($B298&lt;&gt;"",ROUND(IF(AND($I$5&gt;=0,O298&gt;D$8),0,(G298+I298)*$I$5),2),""),0)</f>
        <v/>
      </c>
      <c r="K298" s="110" t="str">
        <f t="shared" si="34"/>
        <v/>
      </c>
      <c r="N298" s="118" t="str">
        <f t="shared" si="29"/>
        <v/>
      </c>
      <c r="O298" s="116" t="str">
        <f t="shared" si="30"/>
        <v/>
      </c>
      <c r="P298" s="53"/>
    </row>
    <row r="299" spans="2:16" x14ac:dyDescent="0.3">
      <c r="B299" s="103"/>
      <c r="C299" s="104" t="str">
        <f t="shared" si="31"/>
        <v/>
      </c>
      <c r="D299" s="115"/>
      <c r="E299" s="113"/>
      <c r="F299" s="107" t="str">
        <f t="shared" si="32"/>
        <v/>
      </c>
      <c r="G299" s="108" t="str">
        <f t="shared" si="28"/>
        <v/>
      </c>
      <c r="H299" s="111" t="s">
        <v>2</v>
      </c>
      <c r="I299" s="109" t="str">
        <f t="shared" si="33"/>
        <v/>
      </c>
      <c r="J299" s="110" t="str">
        <f>IFERROR(IF($B299&lt;&gt;"",ROUND(IF(AND($I$5&gt;=0,O299&gt;D$8),0,(G299+I299)*$I$5),2),""),0)</f>
        <v/>
      </c>
      <c r="K299" s="110" t="str">
        <f t="shared" si="34"/>
        <v/>
      </c>
      <c r="N299" s="118" t="str">
        <f t="shared" si="29"/>
        <v/>
      </c>
      <c r="O299" s="116" t="str">
        <f t="shared" si="30"/>
        <v/>
      </c>
      <c r="P299" s="53"/>
    </row>
    <row r="300" spans="2:16" x14ac:dyDescent="0.3">
      <c r="B300" s="103"/>
      <c r="C300" s="104" t="str">
        <f t="shared" si="31"/>
        <v/>
      </c>
      <c r="D300" s="115"/>
      <c r="E300" s="113"/>
      <c r="F300" s="107" t="str">
        <f t="shared" si="32"/>
        <v/>
      </c>
      <c r="G300" s="108" t="str">
        <f t="shared" si="28"/>
        <v/>
      </c>
      <c r="H300" s="111" t="s">
        <v>2</v>
      </c>
      <c r="I300" s="109" t="str">
        <f t="shared" si="33"/>
        <v/>
      </c>
      <c r="J300" s="110" t="str">
        <f>IFERROR(IF($B300&lt;&gt;"",ROUND(IF(AND($I$5&gt;=0,O300&gt;D$8),0,(G300+I300)*$I$5),2),""),0)</f>
        <v/>
      </c>
      <c r="K300" s="110" t="str">
        <f t="shared" si="34"/>
        <v/>
      </c>
      <c r="N300" s="118" t="str">
        <f t="shared" si="29"/>
        <v/>
      </c>
      <c r="O300" s="116" t="str">
        <f t="shared" si="30"/>
        <v/>
      </c>
      <c r="P300" s="53"/>
    </row>
    <row r="301" spans="2:16" x14ac:dyDescent="0.3">
      <c r="B301" s="103"/>
      <c r="C301" s="104" t="str">
        <f t="shared" si="31"/>
        <v/>
      </c>
      <c r="D301" s="115"/>
      <c r="E301" s="113"/>
      <c r="F301" s="107" t="str">
        <f t="shared" si="32"/>
        <v/>
      </c>
      <c r="G301" s="108" t="str">
        <f t="shared" si="28"/>
        <v/>
      </c>
      <c r="H301" s="111" t="s">
        <v>2</v>
      </c>
      <c r="I301" s="109" t="str">
        <f t="shared" si="33"/>
        <v/>
      </c>
      <c r="J301" s="110" t="str">
        <f>IFERROR(IF($B301&lt;&gt;"",ROUND(IF(AND($I$5&gt;=0,O301&gt;D$8),0,(G301+I301)*$I$5),2),""),0)</f>
        <v/>
      </c>
      <c r="K301" s="110" t="str">
        <f t="shared" si="34"/>
        <v/>
      </c>
      <c r="N301" s="118" t="str">
        <f t="shared" si="29"/>
        <v/>
      </c>
      <c r="O301" s="116" t="str">
        <f t="shared" si="30"/>
        <v/>
      </c>
      <c r="P301" s="53"/>
    </row>
    <row r="302" spans="2:16" x14ac:dyDescent="0.3">
      <c r="B302" s="103"/>
      <c r="C302" s="104" t="str">
        <f t="shared" si="31"/>
        <v/>
      </c>
      <c r="D302" s="115"/>
      <c r="E302" s="113"/>
      <c r="F302" s="107" t="str">
        <f t="shared" si="32"/>
        <v/>
      </c>
      <c r="G302" s="108" t="str">
        <f t="shared" si="28"/>
        <v/>
      </c>
      <c r="H302" s="111" t="s">
        <v>2</v>
      </c>
      <c r="I302" s="109" t="str">
        <f t="shared" si="33"/>
        <v/>
      </c>
      <c r="J302" s="110" t="str">
        <f>IFERROR(IF($B302&lt;&gt;"",ROUND(IF(AND($I$5&gt;=0,O302&gt;D$8),0,(G302+I302)*$I$5),2),""),0)</f>
        <v/>
      </c>
      <c r="K302" s="110" t="str">
        <f t="shared" si="34"/>
        <v/>
      </c>
      <c r="N302" s="118" t="str">
        <f t="shared" si="29"/>
        <v/>
      </c>
      <c r="O302" s="116" t="str">
        <f t="shared" si="30"/>
        <v/>
      </c>
      <c r="P302" s="53"/>
    </row>
    <row r="303" spans="2:16" x14ac:dyDescent="0.3">
      <c r="B303" s="103"/>
      <c r="C303" s="104" t="str">
        <f t="shared" si="31"/>
        <v/>
      </c>
      <c r="D303" s="115"/>
      <c r="E303" s="113"/>
      <c r="F303" s="107" t="str">
        <f t="shared" si="32"/>
        <v/>
      </c>
      <c r="G303" s="108" t="str">
        <f t="shared" si="28"/>
        <v/>
      </c>
      <c r="H303" s="111" t="s">
        <v>2</v>
      </c>
      <c r="I303" s="109" t="str">
        <f t="shared" si="33"/>
        <v/>
      </c>
      <c r="J303" s="110" t="str">
        <f>IFERROR(IF($B303&lt;&gt;"",ROUND(IF(AND($I$5&gt;=0,O303&gt;D$8),0,(G303+I303)*$I$5),2),""),0)</f>
        <v/>
      </c>
      <c r="K303" s="110" t="str">
        <f t="shared" si="34"/>
        <v/>
      </c>
      <c r="N303" s="118" t="str">
        <f t="shared" si="29"/>
        <v/>
      </c>
      <c r="O303" s="116" t="str">
        <f t="shared" si="30"/>
        <v/>
      </c>
      <c r="P303" s="53"/>
    </row>
    <row r="304" spans="2:16" x14ac:dyDescent="0.3">
      <c r="B304" s="103"/>
      <c r="C304" s="104" t="str">
        <f t="shared" si="31"/>
        <v/>
      </c>
      <c r="D304" s="115"/>
      <c r="E304" s="113"/>
      <c r="F304" s="107" t="str">
        <f t="shared" si="32"/>
        <v/>
      </c>
      <c r="G304" s="108" t="str">
        <f t="shared" si="28"/>
        <v/>
      </c>
      <c r="H304" s="111" t="s">
        <v>2</v>
      </c>
      <c r="I304" s="109" t="str">
        <f t="shared" si="33"/>
        <v/>
      </c>
      <c r="J304" s="110" t="str">
        <f>IFERROR(IF($B304&lt;&gt;"",ROUND(IF(AND($I$5&gt;=0,O304&gt;D$8),0,(G304+I304)*$I$5),2),""),0)</f>
        <v/>
      </c>
      <c r="K304" s="110" t="str">
        <f t="shared" si="34"/>
        <v/>
      </c>
      <c r="N304" s="118" t="str">
        <f t="shared" si="29"/>
        <v/>
      </c>
      <c r="O304" s="116" t="str">
        <f t="shared" si="30"/>
        <v/>
      </c>
      <c r="P304" s="53"/>
    </row>
    <row r="305" spans="2:16" x14ac:dyDescent="0.3">
      <c r="B305" s="103"/>
      <c r="C305" s="104" t="str">
        <f t="shared" si="31"/>
        <v/>
      </c>
      <c r="D305" s="115"/>
      <c r="E305" s="113"/>
      <c r="F305" s="107" t="str">
        <f t="shared" si="32"/>
        <v/>
      </c>
      <c r="G305" s="108" t="str">
        <f t="shared" si="28"/>
        <v/>
      </c>
      <c r="H305" s="111" t="s">
        <v>2</v>
      </c>
      <c r="I305" s="109" t="str">
        <f t="shared" si="33"/>
        <v/>
      </c>
      <c r="J305" s="110" t="str">
        <f>IFERROR(IF($B305&lt;&gt;"",ROUND(IF(AND($I$5&gt;=0,O305&gt;D$8),0,(G305+I305)*$I$5),2),""),0)</f>
        <v/>
      </c>
      <c r="K305" s="110" t="str">
        <f t="shared" si="34"/>
        <v/>
      </c>
      <c r="N305" s="118" t="str">
        <f t="shared" si="29"/>
        <v/>
      </c>
      <c r="O305" s="116" t="str">
        <f t="shared" si="30"/>
        <v/>
      </c>
      <c r="P305" s="53"/>
    </row>
    <row r="306" spans="2:16" x14ac:dyDescent="0.3">
      <c r="B306" s="103"/>
      <c r="C306" s="104" t="str">
        <f t="shared" si="31"/>
        <v/>
      </c>
      <c r="D306" s="115"/>
      <c r="E306" s="113"/>
      <c r="F306" s="107" t="str">
        <f t="shared" si="32"/>
        <v/>
      </c>
      <c r="G306" s="108" t="str">
        <f t="shared" si="28"/>
        <v/>
      </c>
      <c r="H306" s="111" t="s">
        <v>2</v>
      </c>
      <c r="I306" s="109" t="str">
        <f t="shared" si="33"/>
        <v/>
      </c>
      <c r="J306" s="110" t="str">
        <f>IFERROR(IF($B306&lt;&gt;"",ROUND(IF(AND($I$5&gt;=0,O306&gt;D$8),0,(G306+I306)*$I$5),2),""),0)</f>
        <v/>
      </c>
      <c r="K306" s="110" t="str">
        <f t="shared" si="34"/>
        <v/>
      </c>
      <c r="N306" s="118" t="str">
        <f t="shared" si="29"/>
        <v/>
      </c>
      <c r="O306" s="116" t="str">
        <f t="shared" si="30"/>
        <v/>
      </c>
      <c r="P306" s="53"/>
    </row>
    <row r="307" spans="2:16" x14ac:dyDescent="0.3">
      <c r="B307" s="103"/>
      <c r="C307" s="104" t="str">
        <f t="shared" si="31"/>
        <v/>
      </c>
      <c r="D307" s="115"/>
      <c r="E307" s="113"/>
      <c r="F307" s="107" t="str">
        <f t="shared" si="32"/>
        <v/>
      </c>
      <c r="G307" s="108" t="str">
        <f t="shared" si="28"/>
        <v/>
      </c>
      <c r="H307" s="111" t="s">
        <v>2</v>
      </c>
      <c r="I307" s="109" t="str">
        <f t="shared" si="33"/>
        <v/>
      </c>
      <c r="J307" s="110" t="str">
        <f>IFERROR(IF($B307&lt;&gt;"",ROUND(IF(AND($I$5&gt;=0,O307&gt;D$8),0,(G307+I307)*$I$5),2),""),0)</f>
        <v/>
      </c>
      <c r="K307" s="110" t="str">
        <f t="shared" si="34"/>
        <v/>
      </c>
      <c r="N307" s="118" t="str">
        <f t="shared" si="29"/>
        <v/>
      </c>
      <c r="O307" s="116" t="str">
        <f t="shared" si="30"/>
        <v/>
      </c>
      <c r="P307" s="53"/>
    </row>
    <row r="308" spans="2:16" x14ac:dyDescent="0.3">
      <c r="B308" s="103"/>
      <c r="C308" s="104" t="str">
        <f t="shared" si="31"/>
        <v/>
      </c>
      <c r="D308" s="115"/>
      <c r="E308" s="113"/>
      <c r="F308" s="107" t="str">
        <f t="shared" si="32"/>
        <v/>
      </c>
      <c r="G308" s="108" t="str">
        <f t="shared" si="28"/>
        <v/>
      </c>
      <c r="H308" s="111" t="s">
        <v>2</v>
      </c>
      <c r="I308" s="109" t="str">
        <f t="shared" si="33"/>
        <v/>
      </c>
      <c r="J308" s="110" t="str">
        <f>IFERROR(IF($B308&lt;&gt;"",ROUND(IF(AND($I$5&gt;=0,O308&gt;D$8),0,(G308+I308)*$I$5),2),""),0)</f>
        <v/>
      </c>
      <c r="K308" s="110" t="str">
        <f t="shared" si="34"/>
        <v/>
      </c>
      <c r="N308" s="118" t="str">
        <f t="shared" si="29"/>
        <v/>
      </c>
      <c r="O308" s="116" t="str">
        <f t="shared" si="30"/>
        <v/>
      </c>
      <c r="P308" s="53"/>
    </row>
    <row r="309" spans="2:16" x14ac:dyDescent="0.3">
      <c r="B309" s="103"/>
      <c r="C309" s="104" t="str">
        <f t="shared" si="31"/>
        <v/>
      </c>
      <c r="D309" s="115"/>
      <c r="E309" s="113"/>
      <c r="F309" s="107" t="str">
        <f t="shared" si="32"/>
        <v/>
      </c>
      <c r="G309" s="108" t="str">
        <f t="shared" si="28"/>
        <v/>
      </c>
      <c r="H309" s="111" t="s">
        <v>2</v>
      </c>
      <c r="I309" s="109" t="str">
        <f t="shared" si="33"/>
        <v/>
      </c>
      <c r="J309" s="110" t="str">
        <f>IFERROR(IF($B309&lt;&gt;"",ROUND(IF(AND($I$5&gt;=0,O309&gt;D$8),0,(G309+I309)*$I$5),2),""),0)</f>
        <v/>
      </c>
      <c r="K309" s="110" t="str">
        <f t="shared" si="34"/>
        <v/>
      </c>
      <c r="N309" s="118" t="str">
        <f t="shared" si="29"/>
        <v/>
      </c>
      <c r="O309" s="116" t="str">
        <f t="shared" si="30"/>
        <v/>
      </c>
      <c r="P309" s="53"/>
    </row>
    <row r="310" spans="2:16" x14ac:dyDescent="0.3">
      <c r="B310" s="103"/>
      <c r="C310" s="104" t="str">
        <f t="shared" si="31"/>
        <v/>
      </c>
      <c r="D310" s="115"/>
      <c r="E310" s="113"/>
      <c r="F310" s="107" t="str">
        <f t="shared" si="32"/>
        <v/>
      </c>
      <c r="G310" s="108" t="str">
        <f t="shared" si="28"/>
        <v/>
      </c>
      <c r="H310" s="111" t="s">
        <v>2</v>
      </c>
      <c r="I310" s="109" t="str">
        <f t="shared" si="33"/>
        <v/>
      </c>
      <c r="J310" s="110" t="str">
        <f>IFERROR(IF($B310&lt;&gt;"",ROUND(IF(AND($I$5&gt;=0,O310&gt;D$8),0,(G310+I310)*$I$5),2),""),0)</f>
        <v/>
      </c>
      <c r="K310" s="110" t="str">
        <f t="shared" si="34"/>
        <v/>
      </c>
      <c r="N310" s="118" t="str">
        <f t="shared" si="29"/>
        <v/>
      </c>
      <c r="O310" s="116" t="str">
        <f t="shared" si="30"/>
        <v/>
      </c>
      <c r="P310" s="53"/>
    </row>
    <row r="311" spans="2:16" x14ac:dyDescent="0.3">
      <c r="B311" s="103"/>
      <c r="C311" s="104" t="str">
        <f t="shared" si="31"/>
        <v/>
      </c>
      <c r="D311" s="115"/>
      <c r="E311" s="113"/>
      <c r="F311" s="107" t="str">
        <f t="shared" si="32"/>
        <v/>
      </c>
      <c r="G311" s="108" t="str">
        <f t="shared" si="28"/>
        <v/>
      </c>
      <c r="H311" s="111" t="s">
        <v>2</v>
      </c>
      <c r="I311" s="109" t="str">
        <f t="shared" si="33"/>
        <v/>
      </c>
      <c r="J311" s="110" t="str">
        <f>IFERROR(IF($B311&lt;&gt;"",ROUND(IF(AND($I$5&gt;=0,O311&gt;D$8),0,(G311+I311)*$I$5),2),""),0)</f>
        <v/>
      </c>
      <c r="K311" s="110" t="str">
        <f t="shared" si="34"/>
        <v/>
      </c>
      <c r="N311" s="118" t="str">
        <f t="shared" si="29"/>
        <v/>
      </c>
      <c r="O311" s="116" t="str">
        <f t="shared" si="30"/>
        <v/>
      </c>
      <c r="P311" s="53"/>
    </row>
    <row r="312" spans="2:16" x14ac:dyDescent="0.3">
      <c r="B312" s="103"/>
      <c r="C312" s="104" t="str">
        <f t="shared" si="31"/>
        <v/>
      </c>
      <c r="D312" s="115"/>
      <c r="E312" s="113"/>
      <c r="F312" s="107" t="str">
        <f t="shared" si="32"/>
        <v/>
      </c>
      <c r="G312" s="108" t="str">
        <f t="shared" si="28"/>
        <v/>
      </c>
      <c r="H312" s="111" t="s">
        <v>2</v>
      </c>
      <c r="I312" s="109" t="str">
        <f t="shared" si="33"/>
        <v/>
      </c>
      <c r="J312" s="110" t="str">
        <f>IFERROR(IF($B312&lt;&gt;"",ROUND(IF(AND($I$5&gt;=0,O312&gt;D$8),0,(G312+I312)*$I$5),2),""),0)</f>
        <v/>
      </c>
      <c r="K312" s="110" t="str">
        <f t="shared" si="34"/>
        <v/>
      </c>
      <c r="N312" s="118" t="str">
        <f t="shared" si="29"/>
        <v/>
      </c>
      <c r="O312" s="116" t="str">
        <f t="shared" si="30"/>
        <v/>
      </c>
      <c r="P312" s="53"/>
    </row>
    <row r="313" spans="2:16" x14ac:dyDescent="0.3">
      <c r="B313" s="103"/>
      <c r="C313" s="104" t="str">
        <f t="shared" si="31"/>
        <v/>
      </c>
      <c r="D313" s="115"/>
      <c r="E313" s="113"/>
      <c r="F313" s="107" t="str">
        <f t="shared" si="32"/>
        <v/>
      </c>
      <c r="G313" s="108" t="str">
        <f t="shared" si="28"/>
        <v/>
      </c>
      <c r="H313" s="111" t="s">
        <v>2</v>
      </c>
      <c r="I313" s="109" t="str">
        <f t="shared" si="33"/>
        <v/>
      </c>
      <c r="J313" s="110" t="str">
        <f>IFERROR(IF($B313&lt;&gt;"",ROUND(IF(AND($I$5&gt;=0,O313&gt;D$8),0,(G313+I313)*$I$5),2),""),0)</f>
        <v/>
      </c>
      <c r="K313" s="110" t="str">
        <f t="shared" si="34"/>
        <v/>
      </c>
      <c r="N313" s="118" t="str">
        <f t="shared" si="29"/>
        <v/>
      </c>
      <c r="O313" s="116" t="str">
        <f t="shared" si="30"/>
        <v/>
      </c>
      <c r="P313" s="53"/>
    </row>
    <row r="314" spans="2:16" x14ac:dyDescent="0.3">
      <c r="B314" s="103"/>
      <c r="C314" s="104" t="str">
        <f t="shared" si="31"/>
        <v/>
      </c>
      <c r="D314" s="115"/>
      <c r="E314" s="113"/>
      <c r="F314" s="107" t="str">
        <f t="shared" si="32"/>
        <v/>
      </c>
      <c r="G314" s="108" t="str">
        <f t="shared" si="28"/>
        <v/>
      </c>
      <c r="H314" s="111" t="s">
        <v>2</v>
      </c>
      <c r="I314" s="109" t="str">
        <f t="shared" si="33"/>
        <v/>
      </c>
      <c r="J314" s="110" t="str">
        <f>IFERROR(IF($B314&lt;&gt;"",ROUND(IF(AND($I$5&gt;=0,O314&gt;D$8),0,(G314+I314)*$I$5),2),""),0)</f>
        <v/>
      </c>
      <c r="K314" s="110" t="str">
        <f t="shared" si="34"/>
        <v/>
      </c>
      <c r="N314" s="118" t="str">
        <f t="shared" si="29"/>
        <v/>
      </c>
      <c r="O314" s="116" t="str">
        <f t="shared" si="30"/>
        <v/>
      </c>
      <c r="P314" s="53"/>
    </row>
    <row r="315" spans="2:16" x14ac:dyDescent="0.3">
      <c r="B315" s="103"/>
      <c r="C315" s="104" t="str">
        <f t="shared" si="31"/>
        <v/>
      </c>
      <c r="D315" s="115"/>
      <c r="E315" s="113"/>
      <c r="F315" s="107" t="str">
        <f t="shared" si="32"/>
        <v/>
      </c>
      <c r="G315" s="108" t="str">
        <f t="shared" si="28"/>
        <v/>
      </c>
      <c r="H315" s="111" t="s">
        <v>2</v>
      </c>
      <c r="I315" s="109" t="str">
        <f t="shared" si="33"/>
        <v/>
      </c>
      <c r="J315" s="110" t="str">
        <f>IFERROR(IF($B315&lt;&gt;"",ROUND(IF(AND($I$5&gt;=0,O315&gt;D$8),0,(G315+I315)*$I$5),2),""),0)</f>
        <v/>
      </c>
      <c r="K315" s="110" t="str">
        <f t="shared" si="34"/>
        <v/>
      </c>
      <c r="N315" s="118" t="str">
        <f t="shared" si="29"/>
        <v/>
      </c>
      <c r="O315" s="116" t="str">
        <f t="shared" si="30"/>
        <v/>
      </c>
      <c r="P315" s="53"/>
    </row>
    <row r="316" spans="2:16" x14ac:dyDescent="0.3">
      <c r="B316" s="103"/>
      <c r="C316" s="104" t="str">
        <f t="shared" si="31"/>
        <v/>
      </c>
      <c r="D316" s="115"/>
      <c r="E316" s="113"/>
      <c r="F316" s="107" t="str">
        <f t="shared" si="32"/>
        <v/>
      </c>
      <c r="G316" s="108" t="str">
        <f t="shared" si="28"/>
        <v/>
      </c>
      <c r="H316" s="111" t="s">
        <v>2</v>
      </c>
      <c r="I316" s="109" t="str">
        <f t="shared" si="33"/>
        <v/>
      </c>
      <c r="J316" s="110" t="str">
        <f>IFERROR(IF($B316&lt;&gt;"",ROUND(IF(AND($I$5&gt;=0,O316&gt;D$8),0,(G316+I316)*$I$5),2),""),0)</f>
        <v/>
      </c>
      <c r="K316" s="110" t="str">
        <f t="shared" si="34"/>
        <v/>
      </c>
      <c r="N316" s="118" t="str">
        <f t="shared" si="29"/>
        <v/>
      </c>
      <c r="O316" s="116" t="str">
        <f t="shared" si="30"/>
        <v/>
      </c>
      <c r="P316" s="53"/>
    </row>
    <row r="317" spans="2:16" x14ac:dyDescent="0.3">
      <c r="B317" s="103"/>
      <c r="C317" s="104" t="str">
        <f t="shared" si="31"/>
        <v/>
      </c>
      <c r="D317" s="115"/>
      <c r="E317" s="113"/>
      <c r="F317" s="107" t="str">
        <f t="shared" si="32"/>
        <v/>
      </c>
      <c r="G317" s="108" t="str">
        <f t="shared" si="28"/>
        <v/>
      </c>
      <c r="H317" s="111" t="s">
        <v>2</v>
      </c>
      <c r="I317" s="109" t="str">
        <f t="shared" si="33"/>
        <v/>
      </c>
      <c r="J317" s="110" t="str">
        <f>IFERROR(IF($B317&lt;&gt;"",ROUND(IF(AND($I$5&gt;=0,O317&gt;D$8),0,(G317+I317)*$I$5),2),""),0)</f>
        <v/>
      </c>
      <c r="K317" s="110" t="str">
        <f t="shared" si="34"/>
        <v/>
      </c>
      <c r="N317" s="118" t="str">
        <f t="shared" si="29"/>
        <v/>
      </c>
      <c r="O317" s="116" t="str">
        <f t="shared" si="30"/>
        <v/>
      </c>
      <c r="P317" s="53"/>
    </row>
    <row r="318" spans="2:16" x14ac:dyDescent="0.3">
      <c r="B318" s="103"/>
      <c r="C318" s="104" t="str">
        <f t="shared" si="31"/>
        <v/>
      </c>
      <c r="D318" s="115"/>
      <c r="E318" s="113"/>
      <c r="F318" s="107" t="str">
        <f t="shared" si="32"/>
        <v/>
      </c>
      <c r="G318" s="108" t="str">
        <f t="shared" si="28"/>
        <v/>
      </c>
      <c r="H318" s="111" t="s">
        <v>2</v>
      </c>
      <c r="I318" s="109" t="str">
        <f t="shared" si="33"/>
        <v/>
      </c>
      <c r="J318" s="110" t="str">
        <f>IFERROR(IF($B318&lt;&gt;"",ROUND(IF(AND($I$5&gt;=0,O318&gt;D$8),0,(G318+I318)*$I$5),2),""),0)</f>
        <v/>
      </c>
      <c r="K318" s="110" t="str">
        <f t="shared" si="34"/>
        <v/>
      </c>
      <c r="N318" s="118" t="str">
        <f t="shared" si="29"/>
        <v/>
      </c>
      <c r="O318" s="116" t="str">
        <f t="shared" si="30"/>
        <v/>
      </c>
      <c r="P318" s="53"/>
    </row>
    <row r="319" spans="2:16" x14ac:dyDescent="0.3">
      <c r="B319" s="103"/>
      <c r="C319" s="104" t="str">
        <f t="shared" si="31"/>
        <v/>
      </c>
      <c r="D319" s="115"/>
      <c r="E319" s="113"/>
      <c r="F319" s="107" t="str">
        <f t="shared" si="32"/>
        <v/>
      </c>
      <c r="G319" s="108" t="str">
        <f t="shared" si="28"/>
        <v/>
      </c>
      <c r="H319" s="111" t="s">
        <v>2</v>
      </c>
      <c r="I319" s="109" t="str">
        <f t="shared" si="33"/>
        <v/>
      </c>
      <c r="J319" s="110" t="str">
        <f>IFERROR(IF($B319&lt;&gt;"",ROUND(IF(AND($I$5&gt;=0,O319&gt;D$8),0,(G319+I319)*$I$5),2),""),0)</f>
        <v/>
      </c>
      <c r="K319" s="110" t="str">
        <f t="shared" si="34"/>
        <v/>
      </c>
      <c r="N319" s="118" t="str">
        <f t="shared" si="29"/>
        <v/>
      </c>
      <c r="O319" s="116" t="str">
        <f t="shared" si="30"/>
        <v/>
      </c>
      <c r="P319" s="53"/>
    </row>
    <row r="320" spans="2:16" x14ac:dyDescent="0.3">
      <c r="B320" s="103"/>
      <c r="C320" s="104" t="str">
        <f t="shared" si="31"/>
        <v/>
      </c>
      <c r="D320" s="115"/>
      <c r="E320" s="113"/>
      <c r="F320" s="107" t="str">
        <f t="shared" si="32"/>
        <v/>
      </c>
      <c r="G320" s="108" t="str">
        <f t="shared" si="28"/>
        <v/>
      </c>
      <c r="H320" s="111" t="s">
        <v>2</v>
      </c>
      <c r="I320" s="109" t="str">
        <f t="shared" si="33"/>
        <v/>
      </c>
      <c r="J320" s="110" t="str">
        <f>IFERROR(IF($B320&lt;&gt;"",ROUND(IF(AND($I$5&gt;=0,O320&gt;D$8),0,(G320+I320)*$I$5),2),""),0)</f>
        <v/>
      </c>
      <c r="K320" s="110" t="str">
        <f t="shared" si="34"/>
        <v/>
      </c>
      <c r="N320" s="118" t="str">
        <f t="shared" si="29"/>
        <v/>
      </c>
      <c r="O320" s="116" t="str">
        <f t="shared" si="30"/>
        <v/>
      </c>
      <c r="P320" s="53"/>
    </row>
    <row r="321" spans="2:16" x14ac:dyDescent="0.3">
      <c r="B321" s="103"/>
      <c r="C321" s="104" t="str">
        <f t="shared" si="31"/>
        <v/>
      </c>
      <c r="D321" s="115"/>
      <c r="E321" s="113"/>
      <c r="F321" s="107" t="str">
        <f t="shared" si="32"/>
        <v/>
      </c>
      <c r="G321" s="108" t="str">
        <f t="shared" si="28"/>
        <v/>
      </c>
      <c r="H321" s="111" t="s">
        <v>2</v>
      </c>
      <c r="I321" s="109" t="str">
        <f t="shared" si="33"/>
        <v/>
      </c>
      <c r="J321" s="110" t="str">
        <f>IFERROR(IF($B321&lt;&gt;"",ROUND(IF(AND($I$5&gt;=0,O321&gt;D$8),0,(G321+I321)*$I$5),2),""),0)</f>
        <v/>
      </c>
      <c r="K321" s="110" t="str">
        <f t="shared" si="34"/>
        <v/>
      </c>
      <c r="N321" s="118" t="str">
        <f t="shared" si="29"/>
        <v/>
      </c>
      <c r="O321" s="116" t="str">
        <f t="shared" si="30"/>
        <v/>
      </c>
      <c r="P321" s="53"/>
    </row>
    <row r="322" spans="2:16" x14ac:dyDescent="0.3">
      <c r="B322" s="103"/>
      <c r="C322" s="104" t="str">
        <f t="shared" si="31"/>
        <v/>
      </c>
      <c r="D322" s="115"/>
      <c r="E322" s="113"/>
      <c r="F322" s="107" t="str">
        <f t="shared" si="32"/>
        <v/>
      </c>
      <c r="G322" s="108" t="str">
        <f t="shared" si="28"/>
        <v/>
      </c>
      <c r="H322" s="111" t="s">
        <v>2</v>
      </c>
      <c r="I322" s="109" t="str">
        <f t="shared" si="33"/>
        <v/>
      </c>
      <c r="J322" s="110" t="str">
        <f>IFERROR(IF($B322&lt;&gt;"",ROUND(IF(AND($I$5&gt;=0,O322&gt;D$8),0,(G322+I322)*$I$5),2),""),0)</f>
        <v/>
      </c>
      <c r="K322" s="110" t="str">
        <f t="shared" si="34"/>
        <v/>
      </c>
      <c r="N322" s="118" t="str">
        <f t="shared" si="29"/>
        <v/>
      </c>
      <c r="O322" s="116" t="str">
        <f t="shared" si="30"/>
        <v/>
      </c>
      <c r="P322" s="53"/>
    </row>
    <row r="323" spans="2:16" x14ac:dyDescent="0.3">
      <c r="B323" s="103"/>
      <c r="C323" s="104" t="str">
        <f t="shared" si="31"/>
        <v/>
      </c>
      <c r="D323" s="115"/>
      <c r="E323" s="113"/>
      <c r="F323" s="107" t="str">
        <f t="shared" si="32"/>
        <v/>
      </c>
      <c r="G323" s="108" t="str">
        <f t="shared" si="28"/>
        <v/>
      </c>
      <c r="H323" s="111" t="s">
        <v>2</v>
      </c>
      <c r="I323" s="109" t="str">
        <f t="shared" si="33"/>
        <v/>
      </c>
      <c r="J323" s="110" t="str">
        <f>IFERROR(IF($B323&lt;&gt;"",ROUND(IF(AND($I$5&gt;=0,O323&gt;D$8),0,(G323+I323)*$I$5),2),""),0)</f>
        <v/>
      </c>
      <c r="K323" s="110" t="str">
        <f t="shared" si="34"/>
        <v/>
      </c>
      <c r="N323" s="118" t="str">
        <f t="shared" si="29"/>
        <v/>
      </c>
      <c r="O323" s="116" t="str">
        <f t="shared" si="30"/>
        <v/>
      </c>
      <c r="P323" s="53"/>
    </row>
    <row r="324" spans="2:16" x14ac:dyDescent="0.3">
      <c r="B324" s="103"/>
      <c r="C324" s="104" t="str">
        <f t="shared" si="31"/>
        <v/>
      </c>
      <c r="D324" s="115"/>
      <c r="E324" s="113"/>
      <c r="F324" s="107" t="str">
        <f t="shared" si="32"/>
        <v/>
      </c>
      <c r="G324" s="108" t="str">
        <f t="shared" si="28"/>
        <v/>
      </c>
      <c r="H324" s="111" t="s">
        <v>2</v>
      </c>
      <c r="I324" s="109" t="str">
        <f t="shared" si="33"/>
        <v/>
      </c>
      <c r="J324" s="110" t="str">
        <f>IFERROR(IF($B324&lt;&gt;"",ROUND(IF(AND($I$5&gt;=0,O324&gt;D$8),0,(G324+I324)*$I$5),2),""),0)</f>
        <v/>
      </c>
      <c r="K324" s="110" t="str">
        <f t="shared" si="34"/>
        <v/>
      </c>
      <c r="N324" s="118" t="str">
        <f t="shared" si="29"/>
        <v/>
      </c>
      <c r="O324" s="116" t="str">
        <f t="shared" si="30"/>
        <v/>
      </c>
      <c r="P324" s="53"/>
    </row>
    <row r="325" spans="2:16" x14ac:dyDescent="0.3">
      <c r="B325" s="103"/>
      <c r="C325" s="104" t="str">
        <f t="shared" si="31"/>
        <v/>
      </c>
      <c r="D325" s="115"/>
      <c r="E325" s="113"/>
      <c r="F325" s="107" t="str">
        <f t="shared" si="32"/>
        <v/>
      </c>
      <c r="G325" s="108" t="str">
        <f t="shared" si="28"/>
        <v/>
      </c>
      <c r="H325" s="111" t="s">
        <v>2</v>
      </c>
      <c r="I325" s="109" t="str">
        <f t="shared" si="33"/>
        <v/>
      </c>
      <c r="J325" s="110" t="str">
        <f>IFERROR(IF($B325&lt;&gt;"",ROUND(IF(AND($I$5&gt;=0,O325&gt;D$8),0,(G325+I325)*$I$5),2),""),0)</f>
        <v/>
      </c>
      <c r="K325" s="110" t="str">
        <f t="shared" si="34"/>
        <v/>
      </c>
      <c r="N325" s="118" t="str">
        <f t="shared" si="29"/>
        <v/>
      </c>
      <c r="O325" s="116" t="str">
        <f t="shared" si="30"/>
        <v/>
      </c>
      <c r="P325" s="53"/>
    </row>
    <row r="326" spans="2:16" x14ac:dyDescent="0.3">
      <c r="B326" s="103"/>
      <c r="C326" s="104" t="str">
        <f t="shared" si="31"/>
        <v/>
      </c>
      <c r="D326" s="115"/>
      <c r="E326" s="113"/>
      <c r="F326" s="107" t="str">
        <f t="shared" si="32"/>
        <v/>
      </c>
      <c r="G326" s="108" t="str">
        <f t="shared" si="28"/>
        <v/>
      </c>
      <c r="H326" s="111" t="s">
        <v>2</v>
      </c>
      <c r="I326" s="109" t="str">
        <f t="shared" si="33"/>
        <v/>
      </c>
      <c r="J326" s="110" t="str">
        <f>IFERROR(IF($B326&lt;&gt;"",ROUND(IF(AND($I$5&gt;=0,O326&gt;D$8),0,(G326+I326)*$I$5),2),""),0)</f>
        <v/>
      </c>
      <c r="K326" s="110" t="str">
        <f t="shared" si="34"/>
        <v/>
      </c>
      <c r="N326" s="118" t="str">
        <f t="shared" si="29"/>
        <v/>
      </c>
      <c r="O326" s="116" t="str">
        <f t="shared" si="30"/>
        <v/>
      </c>
      <c r="P326" s="53"/>
    </row>
    <row r="327" spans="2:16" x14ac:dyDescent="0.3">
      <c r="B327" s="103"/>
      <c r="C327" s="104" t="str">
        <f t="shared" si="31"/>
        <v/>
      </c>
      <c r="D327" s="115"/>
      <c r="E327" s="113"/>
      <c r="F327" s="107" t="str">
        <f t="shared" si="32"/>
        <v/>
      </c>
      <c r="G327" s="108" t="str">
        <f t="shared" si="28"/>
        <v/>
      </c>
      <c r="H327" s="111" t="s">
        <v>2</v>
      </c>
      <c r="I327" s="109" t="str">
        <f t="shared" si="33"/>
        <v/>
      </c>
      <c r="J327" s="110" t="str">
        <f>IFERROR(IF($B327&lt;&gt;"",ROUND(IF(AND($I$5&gt;=0,O327&gt;D$8),0,(G327+I327)*$I$5),2),""),0)</f>
        <v/>
      </c>
      <c r="K327" s="110" t="str">
        <f t="shared" si="34"/>
        <v/>
      </c>
      <c r="N327" s="118" t="str">
        <f t="shared" si="29"/>
        <v/>
      </c>
      <c r="O327" s="116" t="str">
        <f t="shared" si="30"/>
        <v/>
      </c>
      <c r="P327" s="53"/>
    </row>
    <row r="328" spans="2:16" x14ac:dyDescent="0.3">
      <c r="B328" s="103"/>
      <c r="C328" s="104" t="str">
        <f t="shared" si="31"/>
        <v/>
      </c>
      <c r="D328" s="115"/>
      <c r="E328" s="113"/>
      <c r="F328" s="107" t="str">
        <f t="shared" si="32"/>
        <v/>
      </c>
      <c r="G328" s="108" t="str">
        <f t="shared" si="28"/>
        <v/>
      </c>
      <c r="H328" s="111" t="s">
        <v>2</v>
      </c>
      <c r="I328" s="109" t="str">
        <f t="shared" si="33"/>
        <v/>
      </c>
      <c r="J328" s="110" t="str">
        <f>IFERROR(IF($B328&lt;&gt;"",ROUND(IF(AND($I$5&gt;=0,O328&gt;D$8),0,(G328+I328)*$I$5),2),""),0)</f>
        <v/>
      </c>
      <c r="K328" s="110" t="str">
        <f t="shared" si="34"/>
        <v/>
      </c>
      <c r="N328" s="118" t="str">
        <f t="shared" si="29"/>
        <v/>
      </c>
      <c r="O328" s="116" t="str">
        <f t="shared" si="30"/>
        <v/>
      </c>
      <c r="P328" s="53"/>
    </row>
    <row r="329" spans="2:16" x14ac:dyDescent="0.3">
      <c r="B329" s="103"/>
      <c r="C329" s="104" t="str">
        <f t="shared" si="31"/>
        <v/>
      </c>
      <c r="D329" s="115"/>
      <c r="E329" s="113"/>
      <c r="F329" s="107" t="str">
        <f t="shared" si="32"/>
        <v/>
      </c>
      <c r="G329" s="108" t="str">
        <f t="shared" si="28"/>
        <v/>
      </c>
      <c r="H329" s="111" t="s">
        <v>2</v>
      </c>
      <c r="I329" s="109" t="str">
        <f t="shared" si="33"/>
        <v/>
      </c>
      <c r="J329" s="110" t="str">
        <f>IFERROR(IF($B329&lt;&gt;"",ROUND(IF(AND($I$5&gt;=0,O329&gt;D$8),0,(G329+I329)*$I$5),2),""),0)</f>
        <v/>
      </c>
      <c r="K329" s="110" t="str">
        <f t="shared" si="34"/>
        <v/>
      </c>
      <c r="N329" s="118" t="str">
        <f t="shared" si="29"/>
        <v/>
      </c>
      <c r="O329" s="116" t="str">
        <f t="shared" si="30"/>
        <v/>
      </c>
      <c r="P329" s="53"/>
    </row>
    <row r="330" spans="2:16" x14ac:dyDescent="0.3">
      <c r="B330" s="103"/>
      <c r="C330" s="104" t="str">
        <f t="shared" si="31"/>
        <v/>
      </c>
      <c r="D330" s="115"/>
      <c r="E330" s="113"/>
      <c r="F330" s="107" t="str">
        <f t="shared" si="32"/>
        <v/>
      </c>
      <c r="G330" s="108" t="str">
        <f t="shared" si="28"/>
        <v/>
      </c>
      <c r="H330" s="111" t="s">
        <v>2</v>
      </c>
      <c r="I330" s="109" t="str">
        <f t="shared" si="33"/>
        <v/>
      </c>
      <c r="J330" s="110" t="str">
        <f>IFERROR(IF($B330&lt;&gt;"",ROUND(IF(AND($I$5&gt;=0,O330&gt;D$8),0,(G330+I330)*$I$5),2),""),0)</f>
        <v/>
      </c>
      <c r="K330" s="110" t="str">
        <f t="shared" si="34"/>
        <v/>
      </c>
      <c r="N330" s="118" t="str">
        <f t="shared" si="29"/>
        <v/>
      </c>
      <c r="O330" s="116" t="str">
        <f t="shared" si="30"/>
        <v/>
      </c>
      <c r="P330" s="53"/>
    </row>
    <row r="331" spans="2:16" x14ac:dyDescent="0.3">
      <c r="B331" s="103"/>
      <c r="C331" s="104" t="str">
        <f t="shared" si="31"/>
        <v/>
      </c>
      <c r="D331" s="115"/>
      <c r="E331" s="113"/>
      <c r="F331" s="107" t="str">
        <f t="shared" si="32"/>
        <v/>
      </c>
      <c r="G331" s="108" t="str">
        <f t="shared" ref="G331:G394" si="35">IFERROR(ROUND(IF(F331&lt;=0,"",F331),2),"")</f>
        <v/>
      </c>
      <c r="H331" s="111" t="s">
        <v>2</v>
      </c>
      <c r="I331" s="109" t="str">
        <f t="shared" si="33"/>
        <v/>
      </c>
      <c r="J331" s="110" t="str">
        <f>IFERROR(IF($B331&lt;&gt;"",ROUND(IF(AND($I$5&gt;=0,O331&gt;D$8),0,(G331+I331)*$I$5),2),""),0)</f>
        <v/>
      </c>
      <c r="K331" s="110" t="str">
        <f t="shared" si="34"/>
        <v/>
      </c>
      <c r="N331" s="118" t="str">
        <f t="shared" ref="N331:N394" si="36">K331</f>
        <v/>
      </c>
      <c r="O331" s="116" t="str">
        <f t="shared" ref="O331:O394" si="37">IFERROR(IF($B331&lt;&gt;"",IF(MONTH(B331)&lt;7,YEAR(B331)+2,YEAR(B331)+3),""),"")</f>
        <v/>
      </c>
      <c r="P331" s="53"/>
    </row>
    <row r="332" spans="2:16" x14ac:dyDescent="0.3">
      <c r="B332" s="103"/>
      <c r="C332" s="104" t="str">
        <f t="shared" ref="C332:C395" si="38">IFERROR(IF(B332="","",IF(B332&lt;$Q$2,$Q$3,O332)),"")</f>
        <v/>
      </c>
      <c r="D332" s="115"/>
      <c r="E332" s="113"/>
      <c r="F332" s="107" t="str">
        <f t="shared" ref="F332:F395" si="39">IF(E332="","",IFERROR(ROUND(IF(E332&gt;1250,1250,E332),2),""))</f>
        <v/>
      </c>
      <c r="G332" s="108" t="str">
        <f t="shared" si="35"/>
        <v/>
      </c>
      <c r="H332" s="111" t="s">
        <v>2</v>
      </c>
      <c r="I332" s="109" t="str">
        <f t="shared" ref="I332:I395" si="40">IF(H332="","",H332-E332)</f>
        <v/>
      </c>
      <c r="J332" s="110" t="str">
        <f>IFERROR(IF($B332&lt;&gt;"",ROUND(IF(AND($I$5&gt;=0,O332&gt;D$8),0,(G332+I332)*$I$5),2),""),0)</f>
        <v/>
      </c>
      <c r="K332" s="110" t="str">
        <f t="shared" ref="K332:K395" si="41">IFERROR(ROUND(IF(H332="","",H332+J332),2),"")</f>
        <v/>
      </c>
      <c r="N332" s="118" t="str">
        <f t="shared" si="36"/>
        <v/>
      </c>
      <c r="O332" s="116" t="str">
        <f t="shared" si="37"/>
        <v/>
      </c>
      <c r="P332" s="53"/>
    </row>
    <row r="333" spans="2:16" x14ac:dyDescent="0.3">
      <c r="B333" s="103"/>
      <c r="C333" s="104" t="str">
        <f t="shared" si="38"/>
        <v/>
      </c>
      <c r="D333" s="115"/>
      <c r="E333" s="113"/>
      <c r="F333" s="107" t="str">
        <f t="shared" si="39"/>
        <v/>
      </c>
      <c r="G333" s="108" t="str">
        <f t="shared" si="35"/>
        <v/>
      </c>
      <c r="H333" s="111" t="s">
        <v>2</v>
      </c>
      <c r="I333" s="109" t="str">
        <f t="shared" si="40"/>
        <v/>
      </c>
      <c r="J333" s="110" t="str">
        <f>IFERROR(IF($B333&lt;&gt;"",ROUND(IF(AND($I$5&gt;=0,O333&gt;D$8),0,(G333+I333)*$I$5),2),""),0)</f>
        <v/>
      </c>
      <c r="K333" s="110" t="str">
        <f t="shared" si="41"/>
        <v/>
      </c>
      <c r="N333" s="118" t="str">
        <f t="shared" si="36"/>
        <v/>
      </c>
      <c r="O333" s="116" t="str">
        <f t="shared" si="37"/>
        <v/>
      </c>
      <c r="P333" s="53"/>
    </row>
    <row r="334" spans="2:16" x14ac:dyDescent="0.3">
      <c r="B334" s="103"/>
      <c r="C334" s="104" t="str">
        <f t="shared" si="38"/>
        <v/>
      </c>
      <c r="D334" s="115"/>
      <c r="E334" s="113"/>
      <c r="F334" s="107" t="str">
        <f t="shared" si="39"/>
        <v/>
      </c>
      <c r="G334" s="108" t="str">
        <f t="shared" si="35"/>
        <v/>
      </c>
      <c r="H334" s="111" t="s">
        <v>2</v>
      </c>
      <c r="I334" s="109" t="str">
        <f t="shared" si="40"/>
        <v/>
      </c>
      <c r="J334" s="110" t="str">
        <f>IFERROR(IF($B334&lt;&gt;"",ROUND(IF(AND($I$5&gt;=0,O334&gt;D$8),0,(G334+I334)*$I$5),2),""),0)</f>
        <v/>
      </c>
      <c r="K334" s="110" t="str">
        <f t="shared" si="41"/>
        <v/>
      </c>
      <c r="N334" s="118" t="str">
        <f t="shared" si="36"/>
        <v/>
      </c>
      <c r="O334" s="116" t="str">
        <f t="shared" si="37"/>
        <v/>
      </c>
      <c r="P334" s="53"/>
    </row>
    <row r="335" spans="2:16" x14ac:dyDescent="0.3">
      <c r="B335" s="103"/>
      <c r="C335" s="104" t="str">
        <f t="shared" si="38"/>
        <v/>
      </c>
      <c r="D335" s="115"/>
      <c r="E335" s="113"/>
      <c r="F335" s="107" t="str">
        <f t="shared" si="39"/>
        <v/>
      </c>
      <c r="G335" s="108" t="str">
        <f t="shared" si="35"/>
        <v/>
      </c>
      <c r="H335" s="111" t="s">
        <v>2</v>
      </c>
      <c r="I335" s="109" t="str">
        <f t="shared" si="40"/>
        <v/>
      </c>
      <c r="J335" s="110" t="str">
        <f>IFERROR(IF($B335&lt;&gt;"",ROUND(IF(AND($I$5&gt;=0,O335&gt;D$8),0,(G335+I335)*$I$5),2),""),0)</f>
        <v/>
      </c>
      <c r="K335" s="110" t="str">
        <f t="shared" si="41"/>
        <v/>
      </c>
      <c r="N335" s="118" t="str">
        <f t="shared" si="36"/>
        <v/>
      </c>
      <c r="O335" s="116" t="str">
        <f t="shared" si="37"/>
        <v/>
      </c>
      <c r="P335" s="53"/>
    </row>
    <row r="336" spans="2:16" x14ac:dyDescent="0.3">
      <c r="B336" s="103"/>
      <c r="C336" s="104" t="str">
        <f t="shared" si="38"/>
        <v/>
      </c>
      <c r="D336" s="115"/>
      <c r="E336" s="113"/>
      <c r="F336" s="107" t="str">
        <f t="shared" si="39"/>
        <v/>
      </c>
      <c r="G336" s="108" t="str">
        <f t="shared" si="35"/>
        <v/>
      </c>
      <c r="H336" s="111" t="s">
        <v>2</v>
      </c>
      <c r="I336" s="109" t="str">
        <f t="shared" si="40"/>
        <v/>
      </c>
      <c r="J336" s="110" t="str">
        <f>IFERROR(IF($B336&lt;&gt;"",ROUND(IF(AND($I$5&gt;=0,O336&gt;D$8),0,(G336+I336)*$I$5),2),""),0)</f>
        <v/>
      </c>
      <c r="K336" s="110" t="str">
        <f t="shared" si="41"/>
        <v/>
      </c>
      <c r="N336" s="118" t="str">
        <f t="shared" si="36"/>
        <v/>
      </c>
      <c r="O336" s="116" t="str">
        <f t="shared" si="37"/>
        <v/>
      </c>
      <c r="P336" s="53"/>
    </row>
    <row r="337" spans="2:16" x14ac:dyDescent="0.3">
      <c r="B337" s="103"/>
      <c r="C337" s="104" t="str">
        <f t="shared" si="38"/>
        <v/>
      </c>
      <c r="D337" s="115"/>
      <c r="E337" s="113"/>
      <c r="F337" s="107" t="str">
        <f t="shared" si="39"/>
        <v/>
      </c>
      <c r="G337" s="108" t="str">
        <f t="shared" si="35"/>
        <v/>
      </c>
      <c r="H337" s="111" t="s">
        <v>2</v>
      </c>
      <c r="I337" s="109" t="str">
        <f t="shared" si="40"/>
        <v/>
      </c>
      <c r="J337" s="110" t="str">
        <f>IFERROR(IF($B337&lt;&gt;"",ROUND(IF(AND($I$5&gt;=0,O337&gt;D$8),0,(G337+I337)*$I$5),2),""),0)</f>
        <v/>
      </c>
      <c r="K337" s="110" t="str">
        <f t="shared" si="41"/>
        <v/>
      </c>
      <c r="N337" s="118" t="str">
        <f t="shared" si="36"/>
        <v/>
      </c>
      <c r="O337" s="116" t="str">
        <f t="shared" si="37"/>
        <v/>
      </c>
      <c r="P337" s="53"/>
    </row>
    <row r="338" spans="2:16" x14ac:dyDescent="0.3">
      <c r="B338" s="103"/>
      <c r="C338" s="104" t="str">
        <f t="shared" si="38"/>
        <v/>
      </c>
      <c r="D338" s="115"/>
      <c r="E338" s="113"/>
      <c r="F338" s="107" t="str">
        <f t="shared" si="39"/>
        <v/>
      </c>
      <c r="G338" s="108" t="str">
        <f t="shared" si="35"/>
        <v/>
      </c>
      <c r="H338" s="111" t="s">
        <v>2</v>
      </c>
      <c r="I338" s="109" t="str">
        <f t="shared" si="40"/>
        <v/>
      </c>
      <c r="J338" s="110" t="str">
        <f>IFERROR(IF($B338&lt;&gt;"",ROUND(IF(AND($I$5&gt;=0,O338&gt;D$8),0,(G338+I338)*$I$5),2),""),0)</f>
        <v/>
      </c>
      <c r="K338" s="110" t="str">
        <f t="shared" si="41"/>
        <v/>
      </c>
      <c r="N338" s="118" t="str">
        <f t="shared" si="36"/>
        <v/>
      </c>
      <c r="O338" s="116" t="str">
        <f t="shared" si="37"/>
        <v/>
      </c>
      <c r="P338" s="53"/>
    </row>
    <row r="339" spans="2:16" x14ac:dyDescent="0.3">
      <c r="B339" s="103"/>
      <c r="C339" s="104" t="str">
        <f t="shared" si="38"/>
        <v/>
      </c>
      <c r="D339" s="115"/>
      <c r="E339" s="113"/>
      <c r="F339" s="107" t="str">
        <f t="shared" si="39"/>
        <v/>
      </c>
      <c r="G339" s="108" t="str">
        <f t="shared" si="35"/>
        <v/>
      </c>
      <c r="H339" s="111" t="s">
        <v>2</v>
      </c>
      <c r="I339" s="109" t="str">
        <f t="shared" si="40"/>
        <v/>
      </c>
      <c r="J339" s="110" t="str">
        <f>IFERROR(IF($B339&lt;&gt;"",ROUND(IF(AND($I$5&gt;=0,O339&gt;D$8),0,(G339+I339)*$I$5),2),""),0)</f>
        <v/>
      </c>
      <c r="K339" s="110" t="str">
        <f t="shared" si="41"/>
        <v/>
      </c>
      <c r="N339" s="118" t="str">
        <f t="shared" si="36"/>
        <v/>
      </c>
      <c r="O339" s="116" t="str">
        <f t="shared" si="37"/>
        <v/>
      </c>
      <c r="P339" s="53"/>
    </row>
    <row r="340" spans="2:16" x14ac:dyDescent="0.3">
      <c r="B340" s="103"/>
      <c r="C340" s="104" t="str">
        <f t="shared" si="38"/>
        <v/>
      </c>
      <c r="D340" s="115"/>
      <c r="E340" s="113"/>
      <c r="F340" s="107" t="str">
        <f t="shared" si="39"/>
        <v/>
      </c>
      <c r="G340" s="108" t="str">
        <f t="shared" si="35"/>
        <v/>
      </c>
      <c r="H340" s="111" t="s">
        <v>2</v>
      </c>
      <c r="I340" s="109" t="str">
        <f t="shared" si="40"/>
        <v/>
      </c>
      <c r="J340" s="110" t="str">
        <f>IFERROR(IF($B340&lt;&gt;"",ROUND(IF(AND($I$5&gt;=0,O340&gt;D$8),0,(G340+I340)*$I$5),2),""),0)</f>
        <v/>
      </c>
      <c r="K340" s="110" t="str">
        <f t="shared" si="41"/>
        <v/>
      </c>
      <c r="N340" s="118" t="str">
        <f t="shared" si="36"/>
        <v/>
      </c>
      <c r="O340" s="116" t="str">
        <f t="shared" si="37"/>
        <v/>
      </c>
      <c r="P340" s="53"/>
    </row>
    <row r="341" spans="2:16" x14ac:dyDescent="0.3">
      <c r="B341" s="103"/>
      <c r="C341" s="104" t="str">
        <f t="shared" si="38"/>
        <v/>
      </c>
      <c r="D341" s="115"/>
      <c r="E341" s="113"/>
      <c r="F341" s="107" t="str">
        <f t="shared" si="39"/>
        <v/>
      </c>
      <c r="G341" s="108" t="str">
        <f t="shared" si="35"/>
        <v/>
      </c>
      <c r="H341" s="111" t="s">
        <v>2</v>
      </c>
      <c r="I341" s="109" t="str">
        <f t="shared" si="40"/>
        <v/>
      </c>
      <c r="J341" s="110" t="str">
        <f>IFERROR(IF($B341&lt;&gt;"",ROUND(IF(AND($I$5&gt;=0,O341&gt;D$8),0,(G341+I341)*$I$5),2),""),0)</f>
        <v/>
      </c>
      <c r="K341" s="110" t="str">
        <f t="shared" si="41"/>
        <v/>
      </c>
      <c r="N341" s="118" t="str">
        <f t="shared" si="36"/>
        <v/>
      </c>
      <c r="O341" s="116" t="str">
        <f t="shared" si="37"/>
        <v/>
      </c>
      <c r="P341" s="53"/>
    </row>
    <row r="342" spans="2:16" x14ac:dyDescent="0.3">
      <c r="B342" s="103"/>
      <c r="C342" s="104" t="str">
        <f t="shared" si="38"/>
        <v/>
      </c>
      <c r="D342" s="115"/>
      <c r="E342" s="113"/>
      <c r="F342" s="107" t="str">
        <f t="shared" si="39"/>
        <v/>
      </c>
      <c r="G342" s="108" t="str">
        <f t="shared" si="35"/>
        <v/>
      </c>
      <c r="H342" s="111" t="s">
        <v>2</v>
      </c>
      <c r="I342" s="109" t="str">
        <f t="shared" si="40"/>
        <v/>
      </c>
      <c r="J342" s="110" t="str">
        <f>IFERROR(IF($B342&lt;&gt;"",ROUND(IF(AND($I$5&gt;=0,O342&gt;D$8),0,(G342+I342)*$I$5),2),""),0)</f>
        <v/>
      </c>
      <c r="K342" s="110" t="str">
        <f t="shared" si="41"/>
        <v/>
      </c>
      <c r="N342" s="118" t="str">
        <f t="shared" si="36"/>
        <v/>
      </c>
      <c r="O342" s="116" t="str">
        <f t="shared" si="37"/>
        <v/>
      </c>
      <c r="P342" s="53"/>
    </row>
    <row r="343" spans="2:16" x14ac:dyDescent="0.3">
      <c r="B343" s="103"/>
      <c r="C343" s="104" t="str">
        <f t="shared" si="38"/>
        <v/>
      </c>
      <c r="D343" s="115"/>
      <c r="E343" s="113"/>
      <c r="F343" s="107" t="str">
        <f t="shared" si="39"/>
        <v/>
      </c>
      <c r="G343" s="108" t="str">
        <f t="shared" si="35"/>
        <v/>
      </c>
      <c r="H343" s="111" t="s">
        <v>2</v>
      </c>
      <c r="I343" s="109" t="str">
        <f t="shared" si="40"/>
        <v/>
      </c>
      <c r="J343" s="110" t="str">
        <f>IFERROR(IF($B343&lt;&gt;"",ROUND(IF(AND($I$5&gt;=0,O343&gt;D$8),0,(G343+I343)*$I$5),2),""),0)</f>
        <v/>
      </c>
      <c r="K343" s="110" t="str">
        <f t="shared" si="41"/>
        <v/>
      </c>
      <c r="N343" s="118" t="str">
        <f t="shared" si="36"/>
        <v/>
      </c>
      <c r="O343" s="116" t="str">
        <f t="shared" si="37"/>
        <v/>
      </c>
      <c r="P343" s="53"/>
    </row>
    <row r="344" spans="2:16" x14ac:dyDescent="0.3">
      <c r="B344" s="103"/>
      <c r="C344" s="104" t="str">
        <f t="shared" si="38"/>
        <v/>
      </c>
      <c r="D344" s="115"/>
      <c r="E344" s="113"/>
      <c r="F344" s="107" t="str">
        <f t="shared" si="39"/>
        <v/>
      </c>
      <c r="G344" s="108" t="str">
        <f t="shared" si="35"/>
        <v/>
      </c>
      <c r="H344" s="111" t="s">
        <v>2</v>
      </c>
      <c r="I344" s="109" t="str">
        <f t="shared" si="40"/>
        <v/>
      </c>
      <c r="J344" s="110" t="str">
        <f>IFERROR(IF($B344&lt;&gt;"",ROUND(IF(AND($I$5&gt;=0,O344&gt;D$8),0,(G344+I344)*$I$5),2),""),0)</f>
        <v/>
      </c>
      <c r="K344" s="110" t="str">
        <f t="shared" si="41"/>
        <v/>
      </c>
      <c r="N344" s="118" t="str">
        <f t="shared" si="36"/>
        <v/>
      </c>
      <c r="O344" s="116" t="str">
        <f t="shared" si="37"/>
        <v/>
      </c>
      <c r="P344" s="53"/>
    </row>
    <row r="345" spans="2:16" x14ac:dyDescent="0.3">
      <c r="B345" s="103"/>
      <c r="C345" s="104" t="str">
        <f t="shared" si="38"/>
        <v/>
      </c>
      <c r="D345" s="115"/>
      <c r="E345" s="113"/>
      <c r="F345" s="107" t="str">
        <f t="shared" si="39"/>
        <v/>
      </c>
      <c r="G345" s="108" t="str">
        <f t="shared" si="35"/>
        <v/>
      </c>
      <c r="H345" s="111" t="s">
        <v>2</v>
      </c>
      <c r="I345" s="109" t="str">
        <f t="shared" si="40"/>
        <v/>
      </c>
      <c r="J345" s="110" t="str">
        <f>IFERROR(IF($B345&lt;&gt;"",ROUND(IF(AND($I$5&gt;=0,O345&gt;D$8),0,(G345+I345)*$I$5),2),""),0)</f>
        <v/>
      </c>
      <c r="K345" s="110" t="str">
        <f t="shared" si="41"/>
        <v/>
      </c>
      <c r="N345" s="118" t="str">
        <f t="shared" si="36"/>
        <v/>
      </c>
      <c r="O345" s="116" t="str">
        <f t="shared" si="37"/>
        <v/>
      </c>
      <c r="P345" s="53"/>
    </row>
    <row r="346" spans="2:16" x14ac:dyDescent="0.3">
      <c r="B346" s="103"/>
      <c r="C346" s="104" t="str">
        <f t="shared" si="38"/>
        <v/>
      </c>
      <c r="D346" s="115"/>
      <c r="E346" s="113"/>
      <c r="F346" s="107" t="str">
        <f t="shared" si="39"/>
        <v/>
      </c>
      <c r="G346" s="108" t="str">
        <f t="shared" si="35"/>
        <v/>
      </c>
      <c r="H346" s="111" t="s">
        <v>2</v>
      </c>
      <c r="I346" s="109" t="str">
        <f t="shared" si="40"/>
        <v/>
      </c>
      <c r="J346" s="110" t="str">
        <f>IFERROR(IF($B346&lt;&gt;"",ROUND(IF(AND($I$5&gt;=0,O346&gt;D$8),0,(G346+I346)*$I$5),2),""),0)</f>
        <v/>
      </c>
      <c r="K346" s="110" t="str">
        <f t="shared" si="41"/>
        <v/>
      </c>
      <c r="N346" s="118" t="str">
        <f t="shared" si="36"/>
        <v/>
      </c>
      <c r="O346" s="116" t="str">
        <f t="shared" si="37"/>
        <v/>
      </c>
      <c r="P346" s="53"/>
    </row>
    <row r="347" spans="2:16" x14ac:dyDescent="0.3">
      <c r="B347" s="103"/>
      <c r="C347" s="104" t="str">
        <f t="shared" si="38"/>
        <v/>
      </c>
      <c r="D347" s="115"/>
      <c r="E347" s="113"/>
      <c r="F347" s="107" t="str">
        <f t="shared" si="39"/>
        <v/>
      </c>
      <c r="G347" s="108" t="str">
        <f t="shared" si="35"/>
        <v/>
      </c>
      <c r="H347" s="111" t="s">
        <v>2</v>
      </c>
      <c r="I347" s="109" t="str">
        <f t="shared" si="40"/>
        <v/>
      </c>
      <c r="J347" s="110" t="str">
        <f>IFERROR(IF($B347&lt;&gt;"",ROUND(IF(AND($I$5&gt;=0,O347&gt;D$8),0,(G347+I347)*$I$5),2),""),0)</f>
        <v/>
      </c>
      <c r="K347" s="110" t="str">
        <f t="shared" si="41"/>
        <v/>
      </c>
      <c r="N347" s="118" t="str">
        <f t="shared" si="36"/>
        <v/>
      </c>
      <c r="O347" s="116" t="str">
        <f t="shared" si="37"/>
        <v/>
      </c>
      <c r="P347" s="53"/>
    </row>
    <row r="348" spans="2:16" x14ac:dyDescent="0.3">
      <c r="B348" s="103"/>
      <c r="C348" s="104" t="str">
        <f t="shared" si="38"/>
        <v/>
      </c>
      <c r="D348" s="115"/>
      <c r="E348" s="113"/>
      <c r="F348" s="107" t="str">
        <f t="shared" si="39"/>
        <v/>
      </c>
      <c r="G348" s="108" t="str">
        <f t="shared" si="35"/>
        <v/>
      </c>
      <c r="H348" s="111" t="s">
        <v>2</v>
      </c>
      <c r="I348" s="109" t="str">
        <f t="shared" si="40"/>
        <v/>
      </c>
      <c r="J348" s="110" t="str">
        <f>IFERROR(IF($B348&lt;&gt;"",ROUND(IF(AND($I$5&gt;=0,O348&gt;D$8),0,(G348+I348)*$I$5),2),""),0)</f>
        <v/>
      </c>
      <c r="K348" s="110" t="str">
        <f t="shared" si="41"/>
        <v/>
      </c>
      <c r="N348" s="118" t="str">
        <f t="shared" si="36"/>
        <v/>
      </c>
      <c r="O348" s="116" t="str">
        <f t="shared" si="37"/>
        <v/>
      </c>
      <c r="P348" s="53"/>
    </row>
    <row r="349" spans="2:16" x14ac:dyDescent="0.3">
      <c r="B349" s="103"/>
      <c r="C349" s="104" t="str">
        <f t="shared" si="38"/>
        <v/>
      </c>
      <c r="D349" s="115"/>
      <c r="E349" s="113"/>
      <c r="F349" s="107" t="str">
        <f t="shared" si="39"/>
        <v/>
      </c>
      <c r="G349" s="108" t="str">
        <f t="shared" si="35"/>
        <v/>
      </c>
      <c r="H349" s="111" t="s">
        <v>2</v>
      </c>
      <c r="I349" s="109" t="str">
        <f t="shared" si="40"/>
        <v/>
      </c>
      <c r="J349" s="110" t="str">
        <f>IFERROR(IF($B349&lt;&gt;"",ROUND(IF(AND($I$5&gt;=0,O349&gt;D$8),0,(G349+I349)*$I$5),2),""),0)</f>
        <v/>
      </c>
      <c r="K349" s="110" t="str">
        <f t="shared" si="41"/>
        <v/>
      </c>
      <c r="N349" s="118" t="str">
        <f t="shared" si="36"/>
        <v/>
      </c>
      <c r="O349" s="116" t="str">
        <f t="shared" si="37"/>
        <v/>
      </c>
      <c r="P349" s="53"/>
    </row>
    <row r="350" spans="2:16" x14ac:dyDescent="0.3">
      <c r="B350" s="103"/>
      <c r="C350" s="104" t="str">
        <f t="shared" si="38"/>
        <v/>
      </c>
      <c r="D350" s="115"/>
      <c r="E350" s="113"/>
      <c r="F350" s="107" t="str">
        <f t="shared" si="39"/>
        <v/>
      </c>
      <c r="G350" s="108" t="str">
        <f t="shared" si="35"/>
        <v/>
      </c>
      <c r="H350" s="111" t="s">
        <v>2</v>
      </c>
      <c r="I350" s="109" t="str">
        <f t="shared" si="40"/>
        <v/>
      </c>
      <c r="J350" s="110" t="str">
        <f>IFERROR(IF($B350&lt;&gt;"",ROUND(IF(AND($I$5&gt;=0,O350&gt;D$8),0,(G350+I350)*$I$5),2),""),0)</f>
        <v/>
      </c>
      <c r="K350" s="110" t="str">
        <f t="shared" si="41"/>
        <v/>
      </c>
      <c r="N350" s="118" t="str">
        <f t="shared" si="36"/>
        <v/>
      </c>
      <c r="O350" s="116" t="str">
        <f t="shared" si="37"/>
        <v/>
      </c>
      <c r="P350" s="53"/>
    </row>
    <row r="351" spans="2:16" x14ac:dyDescent="0.3">
      <c r="B351" s="103"/>
      <c r="C351" s="104" t="str">
        <f t="shared" si="38"/>
        <v/>
      </c>
      <c r="D351" s="115"/>
      <c r="E351" s="113"/>
      <c r="F351" s="107" t="str">
        <f t="shared" si="39"/>
        <v/>
      </c>
      <c r="G351" s="108" t="str">
        <f t="shared" si="35"/>
        <v/>
      </c>
      <c r="H351" s="111" t="s">
        <v>2</v>
      </c>
      <c r="I351" s="109" t="str">
        <f t="shared" si="40"/>
        <v/>
      </c>
      <c r="J351" s="110" t="str">
        <f>IFERROR(IF($B351&lt;&gt;"",ROUND(IF(AND($I$5&gt;=0,O351&gt;D$8),0,(G351+I351)*$I$5),2),""),0)</f>
        <v/>
      </c>
      <c r="K351" s="110" t="str">
        <f t="shared" si="41"/>
        <v/>
      </c>
      <c r="N351" s="118" t="str">
        <f t="shared" si="36"/>
        <v/>
      </c>
      <c r="O351" s="116" t="str">
        <f t="shared" si="37"/>
        <v/>
      </c>
      <c r="P351" s="53"/>
    </row>
    <row r="352" spans="2:16" x14ac:dyDescent="0.3">
      <c r="B352" s="103"/>
      <c r="C352" s="104" t="str">
        <f t="shared" si="38"/>
        <v/>
      </c>
      <c r="D352" s="115"/>
      <c r="E352" s="113"/>
      <c r="F352" s="107" t="str">
        <f t="shared" si="39"/>
        <v/>
      </c>
      <c r="G352" s="108" t="str">
        <f t="shared" si="35"/>
        <v/>
      </c>
      <c r="H352" s="111" t="s">
        <v>2</v>
      </c>
      <c r="I352" s="109" t="str">
        <f t="shared" si="40"/>
        <v/>
      </c>
      <c r="J352" s="110" t="str">
        <f>IFERROR(IF($B352&lt;&gt;"",ROUND(IF(AND($I$5&gt;=0,O352&gt;D$8),0,(G352+I352)*$I$5),2),""),0)</f>
        <v/>
      </c>
      <c r="K352" s="110" t="str">
        <f t="shared" si="41"/>
        <v/>
      </c>
      <c r="N352" s="118" t="str">
        <f t="shared" si="36"/>
        <v/>
      </c>
      <c r="O352" s="116" t="str">
        <f t="shared" si="37"/>
        <v/>
      </c>
      <c r="P352" s="53"/>
    </row>
    <row r="353" spans="2:16" x14ac:dyDescent="0.3">
      <c r="B353" s="103"/>
      <c r="C353" s="104" t="str">
        <f t="shared" si="38"/>
        <v/>
      </c>
      <c r="D353" s="115"/>
      <c r="E353" s="113"/>
      <c r="F353" s="107" t="str">
        <f t="shared" si="39"/>
        <v/>
      </c>
      <c r="G353" s="108" t="str">
        <f t="shared" si="35"/>
        <v/>
      </c>
      <c r="H353" s="111" t="s">
        <v>2</v>
      </c>
      <c r="I353" s="109" t="str">
        <f t="shared" si="40"/>
        <v/>
      </c>
      <c r="J353" s="110" t="str">
        <f>IFERROR(IF($B353&lt;&gt;"",ROUND(IF(AND($I$5&gt;=0,O353&gt;D$8),0,(G353+I353)*$I$5),2),""),0)</f>
        <v/>
      </c>
      <c r="K353" s="110" t="str">
        <f t="shared" si="41"/>
        <v/>
      </c>
      <c r="N353" s="118" t="str">
        <f t="shared" si="36"/>
        <v/>
      </c>
      <c r="O353" s="116" t="str">
        <f t="shared" si="37"/>
        <v/>
      </c>
      <c r="P353" s="53"/>
    </row>
    <row r="354" spans="2:16" x14ac:dyDescent="0.3">
      <c r="B354" s="103"/>
      <c r="C354" s="104" t="str">
        <f t="shared" si="38"/>
        <v/>
      </c>
      <c r="D354" s="115"/>
      <c r="E354" s="113"/>
      <c r="F354" s="107" t="str">
        <f t="shared" si="39"/>
        <v/>
      </c>
      <c r="G354" s="108" t="str">
        <f t="shared" si="35"/>
        <v/>
      </c>
      <c r="H354" s="111" t="s">
        <v>2</v>
      </c>
      <c r="I354" s="109" t="str">
        <f t="shared" si="40"/>
        <v/>
      </c>
      <c r="J354" s="110" t="str">
        <f>IFERROR(IF($B354&lt;&gt;"",ROUND(IF(AND($I$5&gt;=0,O354&gt;D$8),0,(G354+I354)*$I$5),2),""),0)</f>
        <v/>
      </c>
      <c r="K354" s="110" t="str">
        <f t="shared" si="41"/>
        <v/>
      </c>
      <c r="N354" s="118" t="str">
        <f t="shared" si="36"/>
        <v/>
      </c>
      <c r="O354" s="116" t="str">
        <f t="shared" si="37"/>
        <v/>
      </c>
      <c r="P354" s="53"/>
    </row>
    <row r="355" spans="2:16" x14ac:dyDescent="0.3">
      <c r="B355" s="103"/>
      <c r="C355" s="104" t="str">
        <f t="shared" si="38"/>
        <v/>
      </c>
      <c r="D355" s="115"/>
      <c r="E355" s="113"/>
      <c r="F355" s="107" t="str">
        <f t="shared" si="39"/>
        <v/>
      </c>
      <c r="G355" s="108" t="str">
        <f t="shared" si="35"/>
        <v/>
      </c>
      <c r="H355" s="111" t="s">
        <v>2</v>
      </c>
      <c r="I355" s="109" t="str">
        <f t="shared" si="40"/>
        <v/>
      </c>
      <c r="J355" s="110" t="str">
        <f>IFERROR(IF($B355&lt;&gt;"",ROUND(IF(AND($I$5&gt;=0,O355&gt;D$8),0,(G355+I355)*$I$5),2),""),0)</f>
        <v/>
      </c>
      <c r="K355" s="110" t="str">
        <f t="shared" si="41"/>
        <v/>
      </c>
      <c r="N355" s="118" t="str">
        <f t="shared" si="36"/>
        <v/>
      </c>
      <c r="O355" s="116" t="str">
        <f t="shared" si="37"/>
        <v/>
      </c>
      <c r="P355" s="53"/>
    </row>
    <row r="356" spans="2:16" x14ac:dyDescent="0.3">
      <c r="B356" s="103"/>
      <c r="C356" s="104" t="str">
        <f t="shared" si="38"/>
        <v/>
      </c>
      <c r="D356" s="115"/>
      <c r="E356" s="113"/>
      <c r="F356" s="107" t="str">
        <f t="shared" si="39"/>
        <v/>
      </c>
      <c r="G356" s="108" t="str">
        <f t="shared" si="35"/>
        <v/>
      </c>
      <c r="H356" s="111" t="s">
        <v>2</v>
      </c>
      <c r="I356" s="109" t="str">
        <f t="shared" si="40"/>
        <v/>
      </c>
      <c r="J356" s="110" t="str">
        <f>IFERROR(IF($B356&lt;&gt;"",ROUND(IF(AND($I$5&gt;=0,O356&gt;D$8),0,(G356+I356)*$I$5),2),""),0)</f>
        <v/>
      </c>
      <c r="K356" s="110" t="str">
        <f t="shared" si="41"/>
        <v/>
      </c>
      <c r="N356" s="118" t="str">
        <f t="shared" si="36"/>
        <v/>
      </c>
      <c r="O356" s="116" t="str">
        <f t="shared" si="37"/>
        <v/>
      </c>
      <c r="P356" s="53"/>
    </row>
    <row r="357" spans="2:16" x14ac:dyDescent="0.3">
      <c r="B357" s="103"/>
      <c r="C357" s="104" t="str">
        <f t="shared" si="38"/>
        <v/>
      </c>
      <c r="D357" s="115"/>
      <c r="E357" s="113"/>
      <c r="F357" s="107" t="str">
        <f t="shared" si="39"/>
        <v/>
      </c>
      <c r="G357" s="108" t="str">
        <f t="shared" si="35"/>
        <v/>
      </c>
      <c r="H357" s="111" t="s">
        <v>2</v>
      </c>
      <c r="I357" s="109" t="str">
        <f t="shared" si="40"/>
        <v/>
      </c>
      <c r="J357" s="110" t="str">
        <f>IFERROR(IF($B357&lt;&gt;"",ROUND(IF(AND($I$5&gt;=0,O357&gt;D$8),0,(G357+I357)*$I$5),2),""),0)</f>
        <v/>
      </c>
      <c r="K357" s="110" t="str">
        <f t="shared" si="41"/>
        <v/>
      </c>
      <c r="N357" s="118" t="str">
        <f t="shared" si="36"/>
        <v/>
      </c>
      <c r="O357" s="116" t="str">
        <f t="shared" si="37"/>
        <v/>
      </c>
      <c r="P357" s="53"/>
    </row>
    <row r="358" spans="2:16" x14ac:dyDescent="0.3">
      <c r="B358" s="103"/>
      <c r="C358" s="104" t="str">
        <f t="shared" si="38"/>
        <v/>
      </c>
      <c r="D358" s="115"/>
      <c r="E358" s="113"/>
      <c r="F358" s="107" t="str">
        <f t="shared" si="39"/>
        <v/>
      </c>
      <c r="G358" s="108" t="str">
        <f t="shared" si="35"/>
        <v/>
      </c>
      <c r="H358" s="111" t="s">
        <v>2</v>
      </c>
      <c r="I358" s="109" t="str">
        <f t="shared" si="40"/>
        <v/>
      </c>
      <c r="J358" s="110" t="str">
        <f>IFERROR(IF($B358&lt;&gt;"",ROUND(IF(AND($I$5&gt;=0,O358&gt;D$8),0,(G358+I358)*$I$5),2),""),0)</f>
        <v/>
      </c>
      <c r="K358" s="110" t="str">
        <f t="shared" si="41"/>
        <v/>
      </c>
      <c r="N358" s="118" t="str">
        <f t="shared" si="36"/>
        <v/>
      </c>
      <c r="O358" s="116" t="str">
        <f t="shared" si="37"/>
        <v/>
      </c>
      <c r="P358" s="53"/>
    </row>
    <row r="359" spans="2:16" x14ac:dyDescent="0.3">
      <c r="B359" s="103"/>
      <c r="C359" s="104" t="str">
        <f t="shared" si="38"/>
        <v/>
      </c>
      <c r="D359" s="115"/>
      <c r="E359" s="113"/>
      <c r="F359" s="107" t="str">
        <f t="shared" si="39"/>
        <v/>
      </c>
      <c r="G359" s="108" t="str">
        <f t="shared" si="35"/>
        <v/>
      </c>
      <c r="H359" s="111" t="s">
        <v>2</v>
      </c>
      <c r="I359" s="109" t="str">
        <f t="shared" si="40"/>
        <v/>
      </c>
      <c r="J359" s="110" t="str">
        <f>IFERROR(IF($B359&lt;&gt;"",ROUND(IF(AND($I$5&gt;=0,O359&gt;D$8),0,(G359+I359)*$I$5),2),""),0)</f>
        <v/>
      </c>
      <c r="K359" s="110" t="str">
        <f t="shared" si="41"/>
        <v/>
      </c>
      <c r="N359" s="118" t="str">
        <f t="shared" si="36"/>
        <v/>
      </c>
      <c r="O359" s="116" t="str">
        <f t="shared" si="37"/>
        <v/>
      </c>
      <c r="P359" s="53"/>
    </row>
    <row r="360" spans="2:16" x14ac:dyDescent="0.3">
      <c r="B360" s="103"/>
      <c r="C360" s="104" t="str">
        <f t="shared" si="38"/>
        <v/>
      </c>
      <c r="D360" s="115"/>
      <c r="E360" s="113"/>
      <c r="F360" s="107" t="str">
        <f t="shared" si="39"/>
        <v/>
      </c>
      <c r="G360" s="108" t="str">
        <f t="shared" si="35"/>
        <v/>
      </c>
      <c r="H360" s="111" t="s">
        <v>2</v>
      </c>
      <c r="I360" s="109" t="str">
        <f t="shared" si="40"/>
        <v/>
      </c>
      <c r="J360" s="110" t="str">
        <f>IFERROR(IF($B360&lt;&gt;"",ROUND(IF(AND($I$5&gt;=0,O360&gt;D$8),0,(G360+I360)*$I$5),2),""),0)</f>
        <v/>
      </c>
      <c r="K360" s="110" t="str">
        <f t="shared" si="41"/>
        <v/>
      </c>
      <c r="N360" s="118" t="str">
        <f t="shared" si="36"/>
        <v/>
      </c>
      <c r="O360" s="116" t="str">
        <f t="shared" si="37"/>
        <v/>
      </c>
      <c r="P360" s="53"/>
    </row>
    <row r="361" spans="2:16" x14ac:dyDescent="0.3">
      <c r="B361" s="103"/>
      <c r="C361" s="104" t="str">
        <f t="shared" si="38"/>
        <v/>
      </c>
      <c r="D361" s="115"/>
      <c r="E361" s="113"/>
      <c r="F361" s="107" t="str">
        <f t="shared" si="39"/>
        <v/>
      </c>
      <c r="G361" s="108" t="str">
        <f t="shared" si="35"/>
        <v/>
      </c>
      <c r="H361" s="111" t="s">
        <v>2</v>
      </c>
      <c r="I361" s="109" t="str">
        <f t="shared" si="40"/>
        <v/>
      </c>
      <c r="J361" s="110" t="str">
        <f>IFERROR(IF($B361&lt;&gt;"",ROUND(IF(AND($I$5&gt;=0,O361&gt;D$8),0,(G361+I361)*$I$5),2),""),0)</f>
        <v/>
      </c>
      <c r="K361" s="110" t="str">
        <f t="shared" si="41"/>
        <v/>
      </c>
      <c r="N361" s="118" t="str">
        <f t="shared" si="36"/>
        <v/>
      </c>
      <c r="O361" s="116" t="str">
        <f t="shared" si="37"/>
        <v/>
      </c>
      <c r="P361" s="53"/>
    </row>
    <row r="362" spans="2:16" x14ac:dyDescent="0.3">
      <c r="B362" s="103"/>
      <c r="C362" s="104" t="str">
        <f t="shared" si="38"/>
        <v/>
      </c>
      <c r="D362" s="115"/>
      <c r="E362" s="113"/>
      <c r="F362" s="107" t="str">
        <f t="shared" si="39"/>
        <v/>
      </c>
      <c r="G362" s="108" t="str">
        <f t="shared" si="35"/>
        <v/>
      </c>
      <c r="H362" s="111" t="s">
        <v>2</v>
      </c>
      <c r="I362" s="109" t="str">
        <f t="shared" si="40"/>
        <v/>
      </c>
      <c r="J362" s="110" t="str">
        <f>IFERROR(IF($B362&lt;&gt;"",ROUND(IF(AND($I$5&gt;=0,O362&gt;D$8),0,(G362+I362)*$I$5),2),""),0)</f>
        <v/>
      </c>
      <c r="K362" s="110" t="str">
        <f t="shared" si="41"/>
        <v/>
      </c>
      <c r="N362" s="118" t="str">
        <f t="shared" si="36"/>
        <v/>
      </c>
      <c r="O362" s="116" t="str">
        <f t="shared" si="37"/>
        <v/>
      </c>
      <c r="P362" s="53"/>
    </row>
    <row r="363" spans="2:16" x14ac:dyDescent="0.3">
      <c r="B363" s="103"/>
      <c r="C363" s="104" t="str">
        <f t="shared" si="38"/>
        <v/>
      </c>
      <c r="D363" s="115"/>
      <c r="E363" s="113"/>
      <c r="F363" s="107" t="str">
        <f t="shared" si="39"/>
        <v/>
      </c>
      <c r="G363" s="108" t="str">
        <f t="shared" si="35"/>
        <v/>
      </c>
      <c r="H363" s="111" t="s">
        <v>2</v>
      </c>
      <c r="I363" s="109" t="str">
        <f t="shared" si="40"/>
        <v/>
      </c>
      <c r="J363" s="110" t="str">
        <f>IFERROR(IF($B363&lt;&gt;"",ROUND(IF(AND($I$5&gt;=0,O363&gt;D$8),0,(G363+I363)*$I$5),2),""),0)</f>
        <v/>
      </c>
      <c r="K363" s="110" t="str">
        <f t="shared" si="41"/>
        <v/>
      </c>
      <c r="N363" s="118" t="str">
        <f t="shared" si="36"/>
        <v/>
      </c>
      <c r="O363" s="116" t="str">
        <f t="shared" si="37"/>
        <v/>
      </c>
      <c r="P363" s="53"/>
    </row>
    <row r="364" spans="2:16" x14ac:dyDescent="0.3">
      <c r="B364" s="103"/>
      <c r="C364" s="104" t="str">
        <f t="shared" si="38"/>
        <v/>
      </c>
      <c r="D364" s="115"/>
      <c r="E364" s="113"/>
      <c r="F364" s="107" t="str">
        <f t="shared" si="39"/>
        <v/>
      </c>
      <c r="G364" s="108" t="str">
        <f t="shared" si="35"/>
        <v/>
      </c>
      <c r="H364" s="111" t="s">
        <v>2</v>
      </c>
      <c r="I364" s="109" t="str">
        <f t="shared" si="40"/>
        <v/>
      </c>
      <c r="J364" s="110" t="str">
        <f>IFERROR(IF($B364&lt;&gt;"",ROUND(IF(AND($I$5&gt;=0,O364&gt;D$8),0,(G364+I364)*$I$5),2),""),0)</f>
        <v/>
      </c>
      <c r="K364" s="110" t="str">
        <f t="shared" si="41"/>
        <v/>
      </c>
      <c r="N364" s="118" t="str">
        <f t="shared" si="36"/>
        <v/>
      </c>
      <c r="O364" s="116" t="str">
        <f t="shared" si="37"/>
        <v/>
      </c>
      <c r="P364" s="53"/>
    </row>
    <row r="365" spans="2:16" x14ac:dyDescent="0.3">
      <c r="B365" s="103"/>
      <c r="C365" s="104" t="str">
        <f t="shared" si="38"/>
        <v/>
      </c>
      <c r="D365" s="115"/>
      <c r="E365" s="113"/>
      <c r="F365" s="107" t="str">
        <f t="shared" si="39"/>
        <v/>
      </c>
      <c r="G365" s="108" t="str">
        <f t="shared" si="35"/>
        <v/>
      </c>
      <c r="H365" s="111" t="s">
        <v>2</v>
      </c>
      <c r="I365" s="109" t="str">
        <f t="shared" si="40"/>
        <v/>
      </c>
      <c r="J365" s="110" t="str">
        <f>IFERROR(IF($B365&lt;&gt;"",ROUND(IF(AND($I$5&gt;=0,O365&gt;D$8),0,(G365+I365)*$I$5),2),""),0)</f>
        <v/>
      </c>
      <c r="K365" s="110" t="str">
        <f t="shared" si="41"/>
        <v/>
      </c>
      <c r="N365" s="118" t="str">
        <f t="shared" si="36"/>
        <v/>
      </c>
      <c r="O365" s="116" t="str">
        <f t="shared" si="37"/>
        <v/>
      </c>
      <c r="P365" s="53"/>
    </row>
    <row r="366" spans="2:16" x14ac:dyDescent="0.3">
      <c r="B366" s="103"/>
      <c r="C366" s="104" t="str">
        <f t="shared" si="38"/>
        <v/>
      </c>
      <c r="D366" s="115"/>
      <c r="E366" s="113"/>
      <c r="F366" s="107" t="str">
        <f t="shared" si="39"/>
        <v/>
      </c>
      <c r="G366" s="108" t="str">
        <f t="shared" si="35"/>
        <v/>
      </c>
      <c r="H366" s="111" t="s">
        <v>2</v>
      </c>
      <c r="I366" s="109" t="str">
        <f t="shared" si="40"/>
        <v/>
      </c>
      <c r="J366" s="110" t="str">
        <f>IFERROR(IF($B366&lt;&gt;"",ROUND(IF(AND($I$5&gt;=0,O366&gt;D$8),0,(G366+I366)*$I$5),2),""),0)</f>
        <v/>
      </c>
      <c r="K366" s="110" t="str">
        <f t="shared" si="41"/>
        <v/>
      </c>
      <c r="N366" s="118" t="str">
        <f t="shared" si="36"/>
        <v/>
      </c>
      <c r="O366" s="116" t="str">
        <f t="shared" si="37"/>
        <v/>
      </c>
      <c r="P366" s="53"/>
    </row>
    <row r="367" spans="2:16" x14ac:dyDescent="0.3">
      <c r="B367" s="103"/>
      <c r="C367" s="104" t="str">
        <f t="shared" si="38"/>
        <v/>
      </c>
      <c r="D367" s="115"/>
      <c r="E367" s="113"/>
      <c r="F367" s="107" t="str">
        <f t="shared" si="39"/>
        <v/>
      </c>
      <c r="G367" s="108" t="str">
        <f t="shared" si="35"/>
        <v/>
      </c>
      <c r="H367" s="111" t="s">
        <v>2</v>
      </c>
      <c r="I367" s="109" t="str">
        <f t="shared" si="40"/>
        <v/>
      </c>
      <c r="J367" s="110" t="str">
        <f>IFERROR(IF($B367&lt;&gt;"",ROUND(IF(AND($I$5&gt;=0,O367&gt;D$8),0,(G367+I367)*$I$5),2),""),0)</f>
        <v/>
      </c>
      <c r="K367" s="110" t="str">
        <f t="shared" si="41"/>
        <v/>
      </c>
      <c r="N367" s="118" t="str">
        <f t="shared" si="36"/>
        <v/>
      </c>
      <c r="O367" s="116" t="str">
        <f t="shared" si="37"/>
        <v/>
      </c>
      <c r="P367" s="53"/>
    </row>
    <row r="368" spans="2:16" x14ac:dyDescent="0.3">
      <c r="B368" s="103"/>
      <c r="C368" s="104" t="str">
        <f t="shared" si="38"/>
        <v/>
      </c>
      <c r="D368" s="115"/>
      <c r="E368" s="113"/>
      <c r="F368" s="107" t="str">
        <f t="shared" si="39"/>
        <v/>
      </c>
      <c r="G368" s="108" t="str">
        <f t="shared" si="35"/>
        <v/>
      </c>
      <c r="H368" s="111" t="s">
        <v>2</v>
      </c>
      <c r="I368" s="109" t="str">
        <f t="shared" si="40"/>
        <v/>
      </c>
      <c r="J368" s="110" t="str">
        <f>IFERROR(IF($B368&lt;&gt;"",ROUND(IF(AND($I$5&gt;=0,O368&gt;D$8),0,(G368+I368)*$I$5),2),""),0)</f>
        <v/>
      </c>
      <c r="K368" s="110" t="str">
        <f t="shared" si="41"/>
        <v/>
      </c>
      <c r="N368" s="118" t="str">
        <f t="shared" si="36"/>
        <v/>
      </c>
      <c r="O368" s="116" t="str">
        <f t="shared" si="37"/>
        <v/>
      </c>
      <c r="P368" s="53"/>
    </row>
    <row r="369" spans="2:16" x14ac:dyDescent="0.3">
      <c r="B369" s="103"/>
      <c r="C369" s="104" t="str">
        <f t="shared" si="38"/>
        <v/>
      </c>
      <c r="D369" s="115"/>
      <c r="E369" s="113"/>
      <c r="F369" s="107" t="str">
        <f t="shared" si="39"/>
        <v/>
      </c>
      <c r="G369" s="108" t="str">
        <f t="shared" si="35"/>
        <v/>
      </c>
      <c r="H369" s="111" t="s">
        <v>2</v>
      </c>
      <c r="I369" s="109" t="str">
        <f t="shared" si="40"/>
        <v/>
      </c>
      <c r="J369" s="110" t="str">
        <f>IFERROR(IF($B369&lt;&gt;"",ROUND(IF(AND($I$5&gt;=0,O369&gt;D$8),0,(G369+I369)*$I$5),2),""),0)</f>
        <v/>
      </c>
      <c r="K369" s="110" t="str">
        <f t="shared" si="41"/>
        <v/>
      </c>
      <c r="N369" s="118" t="str">
        <f t="shared" si="36"/>
        <v/>
      </c>
      <c r="O369" s="116" t="str">
        <f t="shared" si="37"/>
        <v/>
      </c>
      <c r="P369" s="53"/>
    </row>
    <row r="370" spans="2:16" x14ac:dyDescent="0.3">
      <c r="B370" s="103"/>
      <c r="C370" s="104" t="str">
        <f t="shared" si="38"/>
        <v/>
      </c>
      <c r="D370" s="115"/>
      <c r="E370" s="113"/>
      <c r="F370" s="107" t="str">
        <f t="shared" si="39"/>
        <v/>
      </c>
      <c r="G370" s="108" t="str">
        <f t="shared" si="35"/>
        <v/>
      </c>
      <c r="H370" s="111" t="s">
        <v>2</v>
      </c>
      <c r="I370" s="109" t="str">
        <f t="shared" si="40"/>
        <v/>
      </c>
      <c r="J370" s="110" t="str">
        <f>IFERROR(IF($B370&lt;&gt;"",ROUND(IF(AND($I$5&gt;=0,O370&gt;D$8),0,(G370+I370)*$I$5),2),""),0)</f>
        <v/>
      </c>
      <c r="K370" s="110" t="str">
        <f t="shared" si="41"/>
        <v/>
      </c>
      <c r="N370" s="118" t="str">
        <f t="shared" si="36"/>
        <v/>
      </c>
      <c r="O370" s="116" t="str">
        <f t="shared" si="37"/>
        <v/>
      </c>
      <c r="P370" s="53"/>
    </row>
    <row r="371" spans="2:16" x14ac:dyDescent="0.3">
      <c r="B371" s="103"/>
      <c r="C371" s="104" t="str">
        <f t="shared" si="38"/>
        <v/>
      </c>
      <c r="D371" s="115"/>
      <c r="E371" s="113"/>
      <c r="F371" s="107" t="str">
        <f t="shared" si="39"/>
        <v/>
      </c>
      <c r="G371" s="108" t="str">
        <f t="shared" si="35"/>
        <v/>
      </c>
      <c r="H371" s="111" t="s">
        <v>2</v>
      </c>
      <c r="I371" s="109" t="str">
        <f t="shared" si="40"/>
        <v/>
      </c>
      <c r="J371" s="110" t="str">
        <f>IFERROR(IF($B371&lt;&gt;"",ROUND(IF(AND($I$5&gt;=0,O371&gt;D$8),0,(G371+I371)*$I$5),2),""),0)</f>
        <v/>
      </c>
      <c r="K371" s="110" t="str">
        <f t="shared" si="41"/>
        <v/>
      </c>
      <c r="N371" s="118" t="str">
        <f t="shared" si="36"/>
        <v/>
      </c>
      <c r="O371" s="116" t="str">
        <f t="shared" si="37"/>
        <v/>
      </c>
      <c r="P371" s="53"/>
    </row>
    <row r="372" spans="2:16" x14ac:dyDescent="0.3">
      <c r="B372" s="103"/>
      <c r="C372" s="104" t="str">
        <f t="shared" si="38"/>
        <v/>
      </c>
      <c r="D372" s="115"/>
      <c r="E372" s="113"/>
      <c r="F372" s="107" t="str">
        <f t="shared" si="39"/>
        <v/>
      </c>
      <c r="G372" s="108" t="str">
        <f t="shared" si="35"/>
        <v/>
      </c>
      <c r="H372" s="111" t="s">
        <v>2</v>
      </c>
      <c r="I372" s="109" t="str">
        <f t="shared" si="40"/>
        <v/>
      </c>
      <c r="J372" s="110" t="str">
        <f>IFERROR(IF($B372&lt;&gt;"",ROUND(IF(AND($I$5&gt;=0,O372&gt;D$8),0,(G372+I372)*$I$5),2),""),0)</f>
        <v/>
      </c>
      <c r="K372" s="110" t="str">
        <f t="shared" si="41"/>
        <v/>
      </c>
      <c r="N372" s="118" t="str">
        <f t="shared" si="36"/>
        <v/>
      </c>
      <c r="O372" s="116" t="str">
        <f t="shared" si="37"/>
        <v/>
      </c>
      <c r="P372" s="53"/>
    </row>
    <row r="373" spans="2:16" x14ac:dyDescent="0.3">
      <c r="B373" s="103"/>
      <c r="C373" s="104" t="str">
        <f t="shared" si="38"/>
        <v/>
      </c>
      <c r="D373" s="115"/>
      <c r="E373" s="113"/>
      <c r="F373" s="107" t="str">
        <f t="shared" si="39"/>
        <v/>
      </c>
      <c r="G373" s="108" t="str">
        <f t="shared" si="35"/>
        <v/>
      </c>
      <c r="H373" s="111" t="s">
        <v>2</v>
      </c>
      <c r="I373" s="109" t="str">
        <f t="shared" si="40"/>
        <v/>
      </c>
      <c r="J373" s="110" t="str">
        <f>IFERROR(IF($B373&lt;&gt;"",ROUND(IF(AND($I$5&gt;=0,O373&gt;D$8),0,(G373+I373)*$I$5),2),""),0)</f>
        <v/>
      </c>
      <c r="K373" s="110" t="str">
        <f t="shared" si="41"/>
        <v/>
      </c>
      <c r="N373" s="118" t="str">
        <f t="shared" si="36"/>
        <v/>
      </c>
      <c r="O373" s="116" t="str">
        <f t="shared" si="37"/>
        <v/>
      </c>
      <c r="P373" s="53"/>
    </row>
    <row r="374" spans="2:16" x14ac:dyDescent="0.3">
      <c r="B374" s="103"/>
      <c r="C374" s="104" t="str">
        <f t="shared" si="38"/>
        <v/>
      </c>
      <c r="D374" s="115"/>
      <c r="E374" s="113"/>
      <c r="F374" s="107" t="str">
        <f t="shared" si="39"/>
        <v/>
      </c>
      <c r="G374" s="108" t="str">
        <f t="shared" si="35"/>
        <v/>
      </c>
      <c r="H374" s="111" t="s">
        <v>2</v>
      </c>
      <c r="I374" s="109" t="str">
        <f t="shared" si="40"/>
        <v/>
      </c>
      <c r="J374" s="110" t="str">
        <f>IFERROR(IF($B374&lt;&gt;"",ROUND(IF(AND($I$5&gt;=0,O374&gt;D$8),0,(G374+I374)*$I$5),2),""),0)</f>
        <v/>
      </c>
      <c r="K374" s="110" t="str">
        <f t="shared" si="41"/>
        <v/>
      </c>
      <c r="N374" s="118" t="str">
        <f t="shared" si="36"/>
        <v/>
      </c>
      <c r="O374" s="116" t="str">
        <f t="shared" si="37"/>
        <v/>
      </c>
      <c r="P374" s="53"/>
    </row>
    <row r="375" spans="2:16" x14ac:dyDescent="0.3">
      <c r="B375" s="103"/>
      <c r="C375" s="104" t="str">
        <f t="shared" si="38"/>
        <v/>
      </c>
      <c r="D375" s="115"/>
      <c r="E375" s="113"/>
      <c r="F375" s="107" t="str">
        <f t="shared" si="39"/>
        <v/>
      </c>
      <c r="G375" s="108" t="str">
        <f t="shared" si="35"/>
        <v/>
      </c>
      <c r="H375" s="111" t="s">
        <v>2</v>
      </c>
      <c r="I375" s="109" t="str">
        <f t="shared" si="40"/>
        <v/>
      </c>
      <c r="J375" s="110" t="str">
        <f>IFERROR(IF($B375&lt;&gt;"",ROUND(IF(AND($I$5&gt;=0,O375&gt;D$8),0,(G375+I375)*$I$5),2),""),0)</f>
        <v/>
      </c>
      <c r="K375" s="110" t="str">
        <f t="shared" si="41"/>
        <v/>
      </c>
      <c r="N375" s="118" t="str">
        <f t="shared" si="36"/>
        <v/>
      </c>
      <c r="O375" s="116" t="str">
        <f t="shared" si="37"/>
        <v/>
      </c>
      <c r="P375" s="53"/>
    </row>
    <row r="376" spans="2:16" x14ac:dyDescent="0.3">
      <c r="B376" s="103"/>
      <c r="C376" s="104" t="str">
        <f t="shared" si="38"/>
        <v/>
      </c>
      <c r="D376" s="115"/>
      <c r="E376" s="113"/>
      <c r="F376" s="107" t="str">
        <f t="shared" si="39"/>
        <v/>
      </c>
      <c r="G376" s="108" t="str">
        <f t="shared" si="35"/>
        <v/>
      </c>
      <c r="H376" s="111" t="s">
        <v>2</v>
      </c>
      <c r="I376" s="109" t="str">
        <f t="shared" si="40"/>
        <v/>
      </c>
      <c r="J376" s="110" t="str">
        <f>IFERROR(IF($B376&lt;&gt;"",ROUND(IF(AND($I$5&gt;=0,O376&gt;D$8),0,(G376+I376)*$I$5),2),""),0)</f>
        <v/>
      </c>
      <c r="K376" s="110" t="str">
        <f t="shared" si="41"/>
        <v/>
      </c>
      <c r="N376" s="118" t="str">
        <f t="shared" si="36"/>
        <v/>
      </c>
      <c r="O376" s="116" t="str">
        <f t="shared" si="37"/>
        <v/>
      </c>
      <c r="P376" s="53"/>
    </row>
    <row r="377" spans="2:16" x14ac:dyDescent="0.3">
      <c r="B377" s="103"/>
      <c r="C377" s="104" t="str">
        <f t="shared" si="38"/>
        <v/>
      </c>
      <c r="D377" s="115"/>
      <c r="E377" s="113"/>
      <c r="F377" s="107" t="str">
        <f t="shared" si="39"/>
        <v/>
      </c>
      <c r="G377" s="108" t="str">
        <f t="shared" si="35"/>
        <v/>
      </c>
      <c r="H377" s="111" t="s">
        <v>2</v>
      </c>
      <c r="I377" s="109" t="str">
        <f t="shared" si="40"/>
        <v/>
      </c>
      <c r="J377" s="110" t="str">
        <f>IFERROR(IF($B377&lt;&gt;"",ROUND(IF(AND($I$5&gt;=0,O377&gt;D$8),0,(G377+I377)*$I$5),2),""),0)</f>
        <v/>
      </c>
      <c r="K377" s="110" t="str">
        <f t="shared" si="41"/>
        <v/>
      </c>
      <c r="N377" s="118" t="str">
        <f t="shared" si="36"/>
        <v/>
      </c>
      <c r="O377" s="116" t="str">
        <f t="shared" si="37"/>
        <v/>
      </c>
      <c r="P377" s="53"/>
    </row>
    <row r="378" spans="2:16" x14ac:dyDescent="0.3">
      <c r="B378" s="103"/>
      <c r="C378" s="104" t="str">
        <f t="shared" si="38"/>
        <v/>
      </c>
      <c r="D378" s="115"/>
      <c r="E378" s="113"/>
      <c r="F378" s="107" t="str">
        <f t="shared" si="39"/>
        <v/>
      </c>
      <c r="G378" s="108" t="str">
        <f t="shared" si="35"/>
        <v/>
      </c>
      <c r="H378" s="111" t="s">
        <v>2</v>
      </c>
      <c r="I378" s="109" t="str">
        <f t="shared" si="40"/>
        <v/>
      </c>
      <c r="J378" s="110" t="str">
        <f>IFERROR(IF($B378&lt;&gt;"",ROUND(IF(AND($I$5&gt;=0,O378&gt;D$8),0,(G378+I378)*$I$5),2),""),0)</f>
        <v/>
      </c>
      <c r="K378" s="110" t="str">
        <f t="shared" si="41"/>
        <v/>
      </c>
      <c r="N378" s="118" t="str">
        <f t="shared" si="36"/>
        <v/>
      </c>
      <c r="O378" s="116" t="str">
        <f t="shared" si="37"/>
        <v/>
      </c>
      <c r="P378" s="53"/>
    </row>
    <row r="379" spans="2:16" x14ac:dyDescent="0.3">
      <c r="B379" s="103"/>
      <c r="C379" s="104" t="str">
        <f t="shared" si="38"/>
        <v/>
      </c>
      <c r="D379" s="115"/>
      <c r="E379" s="113"/>
      <c r="F379" s="107" t="str">
        <f t="shared" si="39"/>
        <v/>
      </c>
      <c r="G379" s="108" t="str">
        <f t="shared" si="35"/>
        <v/>
      </c>
      <c r="H379" s="111" t="s">
        <v>2</v>
      </c>
      <c r="I379" s="109" t="str">
        <f t="shared" si="40"/>
        <v/>
      </c>
      <c r="J379" s="110" t="str">
        <f>IFERROR(IF($B379&lt;&gt;"",ROUND(IF(AND($I$5&gt;=0,O379&gt;D$8),0,(G379+I379)*$I$5),2),""),0)</f>
        <v/>
      </c>
      <c r="K379" s="110" t="str">
        <f t="shared" si="41"/>
        <v/>
      </c>
      <c r="N379" s="118" t="str">
        <f t="shared" si="36"/>
        <v/>
      </c>
      <c r="O379" s="116" t="str">
        <f t="shared" si="37"/>
        <v/>
      </c>
      <c r="P379" s="53"/>
    </row>
    <row r="380" spans="2:16" x14ac:dyDescent="0.3">
      <c r="B380" s="103"/>
      <c r="C380" s="104" t="str">
        <f t="shared" si="38"/>
        <v/>
      </c>
      <c r="D380" s="115"/>
      <c r="E380" s="113"/>
      <c r="F380" s="107" t="str">
        <f t="shared" si="39"/>
        <v/>
      </c>
      <c r="G380" s="108" t="str">
        <f t="shared" si="35"/>
        <v/>
      </c>
      <c r="H380" s="111" t="s">
        <v>2</v>
      </c>
      <c r="I380" s="109" t="str">
        <f t="shared" si="40"/>
        <v/>
      </c>
      <c r="J380" s="110" t="str">
        <f>IFERROR(IF($B380&lt;&gt;"",ROUND(IF(AND($I$5&gt;=0,O380&gt;D$8),0,(G380+I380)*$I$5),2),""),0)</f>
        <v/>
      </c>
      <c r="K380" s="110" t="str">
        <f t="shared" si="41"/>
        <v/>
      </c>
      <c r="N380" s="118" t="str">
        <f t="shared" si="36"/>
        <v/>
      </c>
      <c r="O380" s="116" t="str">
        <f t="shared" si="37"/>
        <v/>
      </c>
      <c r="P380" s="53"/>
    </row>
    <row r="381" spans="2:16" x14ac:dyDescent="0.3">
      <c r="B381" s="103"/>
      <c r="C381" s="104" t="str">
        <f t="shared" si="38"/>
        <v/>
      </c>
      <c r="D381" s="115"/>
      <c r="E381" s="113"/>
      <c r="F381" s="107" t="str">
        <f t="shared" si="39"/>
        <v/>
      </c>
      <c r="G381" s="108" t="str">
        <f t="shared" si="35"/>
        <v/>
      </c>
      <c r="H381" s="111" t="s">
        <v>2</v>
      </c>
      <c r="I381" s="109" t="str">
        <f t="shared" si="40"/>
        <v/>
      </c>
      <c r="J381" s="110" t="str">
        <f>IFERROR(IF($B381&lt;&gt;"",ROUND(IF(AND($I$5&gt;=0,O381&gt;D$8),0,(G381+I381)*$I$5),2),""),0)</f>
        <v/>
      </c>
      <c r="K381" s="110" t="str">
        <f t="shared" si="41"/>
        <v/>
      </c>
      <c r="N381" s="118" t="str">
        <f t="shared" si="36"/>
        <v/>
      </c>
      <c r="O381" s="116" t="str">
        <f t="shared" si="37"/>
        <v/>
      </c>
      <c r="P381" s="53"/>
    </row>
    <row r="382" spans="2:16" x14ac:dyDescent="0.3">
      <c r="B382" s="103"/>
      <c r="C382" s="104" t="str">
        <f t="shared" si="38"/>
        <v/>
      </c>
      <c r="D382" s="115"/>
      <c r="E382" s="113"/>
      <c r="F382" s="107" t="str">
        <f t="shared" si="39"/>
        <v/>
      </c>
      <c r="G382" s="108" t="str">
        <f t="shared" si="35"/>
        <v/>
      </c>
      <c r="H382" s="111" t="s">
        <v>2</v>
      </c>
      <c r="I382" s="109" t="str">
        <f t="shared" si="40"/>
        <v/>
      </c>
      <c r="J382" s="110" t="str">
        <f>IFERROR(IF($B382&lt;&gt;"",ROUND(IF(AND($I$5&gt;=0,O382&gt;D$8),0,(G382+I382)*$I$5),2),""),0)</f>
        <v/>
      </c>
      <c r="K382" s="110" t="str">
        <f t="shared" si="41"/>
        <v/>
      </c>
      <c r="N382" s="118" t="str">
        <f t="shared" si="36"/>
        <v/>
      </c>
      <c r="O382" s="116" t="str">
        <f t="shared" si="37"/>
        <v/>
      </c>
      <c r="P382" s="53"/>
    </row>
    <row r="383" spans="2:16" x14ac:dyDescent="0.3">
      <c r="B383" s="103"/>
      <c r="C383" s="104" t="str">
        <f t="shared" si="38"/>
        <v/>
      </c>
      <c r="D383" s="115"/>
      <c r="E383" s="113"/>
      <c r="F383" s="107" t="str">
        <f t="shared" si="39"/>
        <v/>
      </c>
      <c r="G383" s="108" t="str">
        <f t="shared" si="35"/>
        <v/>
      </c>
      <c r="H383" s="111" t="s">
        <v>2</v>
      </c>
      <c r="I383" s="109" t="str">
        <f t="shared" si="40"/>
        <v/>
      </c>
      <c r="J383" s="110" t="str">
        <f>IFERROR(IF($B383&lt;&gt;"",ROUND(IF(AND($I$5&gt;=0,O383&gt;D$8),0,(G383+I383)*$I$5),2),""),0)</f>
        <v/>
      </c>
      <c r="K383" s="110" t="str">
        <f t="shared" si="41"/>
        <v/>
      </c>
      <c r="N383" s="118" t="str">
        <f t="shared" si="36"/>
        <v/>
      </c>
      <c r="O383" s="116" t="str">
        <f t="shared" si="37"/>
        <v/>
      </c>
      <c r="P383" s="53"/>
    </row>
    <row r="384" spans="2:16" x14ac:dyDescent="0.3">
      <c r="B384" s="103"/>
      <c r="C384" s="104" t="str">
        <f t="shared" si="38"/>
        <v/>
      </c>
      <c r="D384" s="115"/>
      <c r="E384" s="113"/>
      <c r="F384" s="107" t="str">
        <f t="shared" si="39"/>
        <v/>
      </c>
      <c r="G384" s="108" t="str">
        <f t="shared" si="35"/>
        <v/>
      </c>
      <c r="H384" s="111" t="s">
        <v>2</v>
      </c>
      <c r="I384" s="109" t="str">
        <f t="shared" si="40"/>
        <v/>
      </c>
      <c r="J384" s="110" t="str">
        <f>IFERROR(IF($B384&lt;&gt;"",ROUND(IF(AND($I$5&gt;=0,O384&gt;D$8),0,(G384+I384)*$I$5),2),""),0)</f>
        <v/>
      </c>
      <c r="K384" s="110" t="str">
        <f t="shared" si="41"/>
        <v/>
      </c>
      <c r="N384" s="118" t="str">
        <f t="shared" si="36"/>
        <v/>
      </c>
      <c r="O384" s="116" t="str">
        <f t="shared" si="37"/>
        <v/>
      </c>
      <c r="P384" s="53"/>
    </row>
    <row r="385" spans="2:16" x14ac:dyDescent="0.3">
      <c r="B385" s="103"/>
      <c r="C385" s="104" t="str">
        <f t="shared" si="38"/>
        <v/>
      </c>
      <c r="D385" s="115"/>
      <c r="E385" s="113"/>
      <c r="F385" s="107" t="str">
        <f t="shared" si="39"/>
        <v/>
      </c>
      <c r="G385" s="108" t="str">
        <f t="shared" si="35"/>
        <v/>
      </c>
      <c r="H385" s="111" t="s">
        <v>2</v>
      </c>
      <c r="I385" s="109" t="str">
        <f t="shared" si="40"/>
        <v/>
      </c>
      <c r="J385" s="110" t="str">
        <f>IFERROR(IF($B385&lt;&gt;"",ROUND(IF(AND($I$5&gt;=0,O385&gt;D$8),0,(G385+I385)*$I$5),2),""),0)</f>
        <v/>
      </c>
      <c r="K385" s="110" t="str">
        <f t="shared" si="41"/>
        <v/>
      </c>
      <c r="N385" s="118" t="str">
        <f t="shared" si="36"/>
        <v/>
      </c>
      <c r="O385" s="116" t="str">
        <f t="shared" si="37"/>
        <v/>
      </c>
      <c r="P385" s="53"/>
    </row>
    <row r="386" spans="2:16" x14ac:dyDescent="0.3">
      <c r="B386" s="103"/>
      <c r="C386" s="104" t="str">
        <f t="shared" si="38"/>
        <v/>
      </c>
      <c r="D386" s="115"/>
      <c r="E386" s="113"/>
      <c r="F386" s="107" t="str">
        <f t="shared" si="39"/>
        <v/>
      </c>
      <c r="G386" s="108" t="str">
        <f t="shared" si="35"/>
        <v/>
      </c>
      <c r="H386" s="111" t="s">
        <v>2</v>
      </c>
      <c r="I386" s="109" t="str">
        <f t="shared" si="40"/>
        <v/>
      </c>
      <c r="J386" s="110" t="str">
        <f>IFERROR(IF($B386&lt;&gt;"",ROUND(IF(AND($I$5&gt;=0,O386&gt;D$8),0,(G386+I386)*$I$5),2),""),0)</f>
        <v/>
      </c>
      <c r="K386" s="110" t="str">
        <f t="shared" si="41"/>
        <v/>
      </c>
      <c r="N386" s="118" t="str">
        <f t="shared" si="36"/>
        <v/>
      </c>
      <c r="O386" s="116" t="str">
        <f t="shared" si="37"/>
        <v/>
      </c>
      <c r="P386" s="53"/>
    </row>
    <row r="387" spans="2:16" x14ac:dyDescent="0.3">
      <c r="B387" s="103"/>
      <c r="C387" s="104" t="str">
        <f t="shared" si="38"/>
        <v/>
      </c>
      <c r="D387" s="115"/>
      <c r="E387" s="113"/>
      <c r="F387" s="107" t="str">
        <f t="shared" si="39"/>
        <v/>
      </c>
      <c r="G387" s="108" t="str">
        <f t="shared" si="35"/>
        <v/>
      </c>
      <c r="H387" s="111" t="s">
        <v>2</v>
      </c>
      <c r="I387" s="109" t="str">
        <f t="shared" si="40"/>
        <v/>
      </c>
      <c r="J387" s="110" t="str">
        <f>IFERROR(IF($B387&lt;&gt;"",ROUND(IF(AND($I$5&gt;=0,O387&gt;D$8),0,(G387+I387)*$I$5),2),""),0)</f>
        <v/>
      </c>
      <c r="K387" s="110" t="str">
        <f t="shared" si="41"/>
        <v/>
      </c>
      <c r="N387" s="118" t="str">
        <f t="shared" si="36"/>
        <v/>
      </c>
      <c r="O387" s="116" t="str">
        <f t="shared" si="37"/>
        <v/>
      </c>
      <c r="P387" s="53"/>
    </row>
    <row r="388" spans="2:16" x14ac:dyDescent="0.3">
      <c r="B388" s="103"/>
      <c r="C388" s="104" t="str">
        <f t="shared" si="38"/>
        <v/>
      </c>
      <c r="D388" s="115"/>
      <c r="E388" s="113"/>
      <c r="F388" s="107" t="str">
        <f t="shared" si="39"/>
        <v/>
      </c>
      <c r="G388" s="108" t="str">
        <f t="shared" si="35"/>
        <v/>
      </c>
      <c r="H388" s="111" t="s">
        <v>2</v>
      </c>
      <c r="I388" s="109" t="str">
        <f t="shared" si="40"/>
        <v/>
      </c>
      <c r="J388" s="110" t="str">
        <f>IFERROR(IF($B388&lt;&gt;"",ROUND(IF(AND($I$5&gt;=0,O388&gt;D$8),0,(G388+I388)*$I$5),2),""),0)</f>
        <v/>
      </c>
      <c r="K388" s="110" t="str">
        <f t="shared" si="41"/>
        <v/>
      </c>
      <c r="N388" s="118" t="str">
        <f t="shared" si="36"/>
        <v/>
      </c>
      <c r="O388" s="116" t="str">
        <f t="shared" si="37"/>
        <v/>
      </c>
      <c r="P388" s="53"/>
    </row>
    <row r="389" spans="2:16" x14ac:dyDescent="0.3">
      <c r="B389" s="103"/>
      <c r="C389" s="104" t="str">
        <f t="shared" si="38"/>
        <v/>
      </c>
      <c r="D389" s="115"/>
      <c r="E389" s="113"/>
      <c r="F389" s="107" t="str">
        <f t="shared" si="39"/>
        <v/>
      </c>
      <c r="G389" s="108" t="str">
        <f t="shared" si="35"/>
        <v/>
      </c>
      <c r="H389" s="111" t="s">
        <v>2</v>
      </c>
      <c r="I389" s="109" t="str">
        <f t="shared" si="40"/>
        <v/>
      </c>
      <c r="J389" s="110" t="str">
        <f>IFERROR(IF($B389&lt;&gt;"",ROUND(IF(AND($I$5&gt;=0,O389&gt;D$8),0,(G389+I389)*$I$5),2),""),0)</f>
        <v/>
      </c>
      <c r="K389" s="110" t="str">
        <f t="shared" si="41"/>
        <v/>
      </c>
      <c r="N389" s="118" t="str">
        <f t="shared" si="36"/>
        <v/>
      </c>
      <c r="O389" s="116" t="str">
        <f t="shared" si="37"/>
        <v/>
      </c>
      <c r="P389" s="53"/>
    </row>
    <row r="390" spans="2:16" x14ac:dyDescent="0.3">
      <c r="B390" s="103"/>
      <c r="C390" s="104" t="str">
        <f t="shared" si="38"/>
        <v/>
      </c>
      <c r="D390" s="115"/>
      <c r="E390" s="113"/>
      <c r="F390" s="107" t="str">
        <f t="shared" si="39"/>
        <v/>
      </c>
      <c r="G390" s="108" t="str">
        <f t="shared" si="35"/>
        <v/>
      </c>
      <c r="H390" s="111" t="s">
        <v>2</v>
      </c>
      <c r="I390" s="109" t="str">
        <f t="shared" si="40"/>
        <v/>
      </c>
      <c r="J390" s="110" t="str">
        <f>IFERROR(IF($B390&lt;&gt;"",ROUND(IF(AND($I$5&gt;=0,O390&gt;D$8),0,(G390+I390)*$I$5),2),""),0)</f>
        <v/>
      </c>
      <c r="K390" s="110" t="str">
        <f t="shared" si="41"/>
        <v/>
      </c>
      <c r="N390" s="118" t="str">
        <f t="shared" si="36"/>
        <v/>
      </c>
      <c r="O390" s="116" t="str">
        <f t="shared" si="37"/>
        <v/>
      </c>
      <c r="P390" s="53"/>
    </row>
    <row r="391" spans="2:16" x14ac:dyDescent="0.3">
      <c r="B391" s="103"/>
      <c r="C391" s="104" t="str">
        <f t="shared" si="38"/>
        <v/>
      </c>
      <c r="D391" s="115"/>
      <c r="E391" s="113"/>
      <c r="F391" s="107" t="str">
        <f t="shared" si="39"/>
        <v/>
      </c>
      <c r="G391" s="108" t="str">
        <f t="shared" si="35"/>
        <v/>
      </c>
      <c r="H391" s="111" t="s">
        <v>2</v>
      </c>
      <c r="I391" s="109" t="str">
        <f t="shared" si="40"/>
        <v/>
      </c>
      <c r="J391" s="110" t="str">
        <f>IFERROR(IF($B391&lt;&gt;"",ROUND(IF(AND($I$5&gt;=0,O391&gt;D$8),0,(G391+I391)*$I$5),2),""),0)</f>
        <v/>
      </c>
      <c r="K391" s="110" t="str">
        <f t="shared" si="41"/>
        <v/>
      </c>
      <c r="N391" s="118" t="str">
        <f t="shared" si="36"/>
        <v/>
      </c>
      <c r="O391" s="116" t="str">
        <f t="shared" si="37"/>
        <v/>
      </c>
      <c r="P391" s="53"/>
    </row>
    <row r="392" spans="2:16" x14ac:dyDescent="0.3">
      <c r="B392" s="103"/>
      <c r="C392" s="104" t="str">
        <f t="shared" si="38"/>
        <v/>
      </c>
      <c r="D392" s="115"/>
      <c r="E392" s="113"/>
      <c r="F392" s="107" t="str">
        <f t="shared" si="39"/>
        <v/>
      </c>
      <c r="G392" s="108" t="str">
        <f t="shared" si="35"/>
        <v/>
      </c>
      <c r="H392" s="111" t="s">
        <v>2</v>
      </c>
      <c r="I392" s="109" t="str">
        <f t="shared" si="40"/>
        <v/>
      </c>
      <c r="J392" s="110" t="str">
        <f>IFERROR(IF($B392&lt;&gt;"",ROUND(IF(AND($I$5&gt;=0,O392&gt;D$8),0,(G392+I392)*$I$5),2),""),0)</f>
        <v/>
      </c>
      <c r="K392" s="110" t="str">
        <f t="shared" si="41"/>
        <v/>
      </c>
      <c r="N392" s="118" t="str">
        <f t="shared" si="36"/>
        <v/>
      </c>
      <c r="O392" s="116" t="str">
        <f t="shared" si="37"/>
        <v/>
      </c>
      <c r="P392" s="53"/>
    </row>
    <row r="393" spans="2:16" x14ac:dyDescent="0.3">
      <c r="B393" s="103"/>
      <c r="C393" s="104" t="str">
        <f t="shared" si="38"/>
        <v/>
      </c>
      <c r="D393" s="115"/>
      <c r="E393" s="113"/>
      <c r="F393" s="107" t="str">
        <f t="shared" si="39"/>
        <v/>
      </c>
      <c r="G393" s="108" t="str">
        <f t="shared" si="35"/>
        <v/>
      </c>
      <c r="H393" s="111" t="s">
        <v>2</v>
      </c>
      <c r="I393" s="109" t="str">
        <f t="shared" si="40"/>
        <v/>
      </c>
      <c r="J393" s="110" t="str">
        <f>IFERROR(IF($B393&lt;&gt;"",ROUND(IF(AND($I$5&gt;=0,O393&gt;D$8),0,(G393+I393)*$I$5),2),""),0)</f>
        <v/>
      </c>
      <c r="K393" s="110" t="str">
        <f t="shared" si="41"/>
        <v/>
      </c>
      <c r="N393" s="118" t="str">
        <f t="shared" si="36"/>
        <v/>
      </c>
      <c r="O393" s="116" t="str">
        <f t="shared" si="37"/>
        <v/>
      </c>
      <c r="P393" s="53"/>
    </row>
    <row r="394" spans="2:16" x14ac:dyDescent="0.3">
      <c r="B394" s="103"/>
      <c r="C394" s="104" t="str">
        <f t="shared" si="38"/>
        <v/>
      </c>
      <c r="D394" s="115"/>
      <c r="E394" s="113"/>
      <c r="F394" s="107" t="str">
        <f t="shared" si="39"/>
        <v/>
      </c>
      <c r="G394" s="108" t="str">
        <f t="shared" si="35"/>
        <v/>
      </c>
      <c r="H394" s="111" t="s">
        <v>2</v>
      </c>
      <c r="I394" s="109" t="str">
        <f t="shared" si="40"/>
        <v/>
      </c>
      <c r="J394" s="110" t="str">
        <f>IFERROR(IF($B394&lt;&gt;"",ROUND(IF(AND($I$5&gt;=0,O394&gt;D$8),0,(G394+I394)*$I$5),2),""),0)</f>
        <v/>
      </c>
      <c r="K394" s="110" t="str">
        <f t="shared" si="41"/>
        <v/>
      </c>
      <c r="N394" s="118" t="str">
        <f t="shared" si="36"/>
        <v/>
      </c>
      <c r="O394" s="116" t="str">
        <f t="shared" si="37"/>
        <v/>
      </c>
      <c r="P394" s="53"/>
    </row>
    <row r="395" spans="2:16" x14ac:dyDescent="0.3">
      <c r="B395" s="103"/>
      <c r="C395" s="104" t="str">
        <f t="shared" si="38"/>
        <v/>
      </c>
      <c r="D395" s="115"/>
      <c r="E395" s="113"/>
      <c r="F395" s="107" t="str">
        <f t="shared" si="39"/>
        <v/>
      </c>
      <c r="G395" s="108" t="str">
        <f t="shared" ref="G395:G458" si="42">IFERROR(ROUND(IF(F395&lt;=0,"",F395),2),"")</f>
        <v/>
      </c>
      <c r="H395" s="111" t="s">
        <v>2</v>
      </c>
      <c r="I395" s="109" t="str">
        <f t="shared" si="40"/>
        <v/>
      </c>
      <c r="J395" s="110" t="str">
        <f>IFERROR(IF($B395&lt;&gt;"",ROUND(IF(AND($I$5&gt;=0,O395&gt;D$8),0,(G395+I395)*$I$5),2),""),0)</f>
        <v/>
      </c>
      <c r="K395" s="110" t="str">
        <f t="shared" si="41"/>
        <v/>
      </c>
      <c r="N395" s="118" t="str">
        <f t="shared" ref="N395:N458" si="43">K395</f>
        <v/>
      </c>
      <c r="O395" s="116" t="str">
        <f t="shared" ref="O395:O458" si="44">IFERROR(IF($B395&lt;&gt;"",IF(MONTH(B395)&lt;7,YEAR(B395)+2,YEAR(B395)+3),""),"")</f>
        <v/>
      </c>
      <c r="P395" s="53"/>
    </row>
    <row r="396" spans="2:16" x14ac:dyDescent="0.3">
      <c r="B396" s="103"/>
      <c r="C396" s="104" t="str">
        <f t="shared" ref="C396:C459" si="45">IFERROR(IF(B396="","",IF(B396&lt;$Q$2,$Q$3,O396)),"")</f>
        <v/>
      </c>
      <c r="D396" s="115"/>
      <c r="E396" s="113"/>
      <c r="F396" s="107" t="str">
        <f t="shared" ref="F396:F459" si="46">IF(E396="","",IFERROR(ROUND(IF(E396&gt;1250,1250,E396),2),""))</f>
        <v/>
      </c>
      <c r="G396" s="108" t="str">
        <f t="shared" si="42"/>
        <v/>
      </c>
      <c r="H396" s="111" t="s">
        <v>2</v>
      </c>
      <c r="I396" s="109" t="str">
        <f t="shared" ref="I396:I459" si="47">IF(H396="","",H396-E396)</f>
        <v/>
      </c>
      <c r="J396" s="110" t="str">
        <f>IFERROR(IF($B396&lt;&gt;"",ROUND(IF(AND($I$5&gt;=0,O396&gt;D$8),0,(G396+I396)*$I$5),2),""),0)</f>
        <v/>
      </c>
      <c r="K396" s="110" t="str">
        <f t="shared" ref="K396:K459" si="48">IFERROR(ROUND(IF(H396="","",H396+J396),2),"")</f>
        <v/>
      </c>
      <c r="N396" s="118" t="str">
        <f t="shared" si="43"/>
        <v/>
      </c>
      <c r="O396" s="116" t="str">
        <f t="shared" si="44"/>
        <v/>
      </c>
      <c r="P396" s="53"/>
    </row>
    <row r="397" spans="2:16" x14ac:dyDescent="0.3">
      <c r="B397" s="103"/>
      <c r="C397" s="104" t="str">
        <f t="shared" si="45"/>
        <v/>
      </c>
      <c r="D397" s="115"/>
      <c r="E397" s="113"/>
      <c r="F397" s="107" t="str">
        <f t="shared" si="46"/>
        <v/>
      </c>
      <c r="G397" s="108" t="str">
        <f t="shared" si="42"/>
        <v/>
      </c>
      <c r="H397" s="111" t="s">
        <v>2</v>
      </c>
      <c r="I397" s="109" t="str">
        <f t="shared" si="47"/>
        <v/>
      </c>
      <c r="J397" s="110" t="str">
        <f>IFERROR(IF($B397&lt;&gt;"",ROUND(IF(AND($I$5&gt;=0,O397&gt;D$8),0,(G397+I397)*$I$5),2),""),0)</f>
        <v/>
      </c>
      <c r="K397" s="110" t="str">
        <f t="shared" si="48"/>
        <v/>
      </c>
      <c r="N397" s="118" t="str">
        <f t="shared" si="43"/>
        <v/>
      </c>
      <c r="O397" s="116" t="str">
        <f t="shared" si="44"/>
        <v/>
      </c>
      <c r="P397" s="53"/>
    </row>
    <row r="398" spans="2:16" x14ac:dyDescent="0.3">
      <c r="B398" s="103"/>
      <c r="C398" s="104" t="str">
        <f t="shared" si="45"/>
        <v/>
      </c>
      <c r="D398" s="115"/>
      <c r="E398" s="113"/>
      <c r="F398" s="107" t="str">
        <f t="shared" si="46"/>
        <v/>
      </c>
      <c r="G398" s="108" t="str">
        <f t="shared" si="42"/>
        <v/>
      </c>
      <c r="H398" s="111" t="s">
        <v>2</v>
      </c>
      <c r="I398" s="109" t="str">
        <f t="shared" si="47"/>
        <v/>
      </c>
      <c r="J398" s="110" t="str">
        <f>IFERROR(IF($B398&lt;&gt;"",ROUND(IF(AND($I$5&gt;=0,O398&gt;D$8),0,(G398+I398)*$I$5),2),""),0)</f>
        <v/>
      </c>
      <c r="K398" s="110" t="str">
        <f t="shared" si="48"/>
        <v/>
      </c>
      <c r="N398" s="118" t="str">
        <f t="shared" si="43"/>
        <v/>
      </c>
      <c r="O398" s="116" t="str">
        <f t="shared" si="44"/>
        <v/>
      </c>
      <c r="P398" s="53"/>
    </row>
    <row r="399" spans="2:16" x14ac:dyDescent="0.3">
      <c r="B399" s="103"/>
      <c r="C399" s="104" t="str">
        <f t="shared" si="45"/>
        <v/>
      </c>
      <c r="D399" s="115"/>
      <c r="E399" s="113"/>
      <c r="F399" s="107" t="str">
        <f t="shared" si="46"/>
        <v/>
      </c>
      <c r="G399" s="108" t="str">
        <f t="shared" si="42"/>
        <v/>
      </c>
      <c r="H399" s="111" t="s">
        <v>2</v>
      </c>
      <c r="I399" s="109" t="str">
        <f t="shared" si="47"/>
        <v/>
      </c>
      <c r="J399" s="110" t="str">
        <f>IFERROR(IF($B399&lt;&gt;"",ROUND(IF(AND($I$5&gt;=0,O399&gt;D$8),0,(G399+I399)*$I$5),2),""),0)</f>
        <v/>
      </c>
      <c r="K399" s="110" t="str">
        <f t="shared" si="48"/>
        <v/>
      </c>
      <c r="N399" s="118" t="str">
        <f t="shared" si="43"/>
        <v/>
      </c>
      <c r="O399" s="116" t="str">
        <f t="shared" si="44"/>
        <v/>
      </c>
      <c r="P399" s="53"/>
    </row>
    <row r="400" spans="2:16" x14ac:dyDescent="0.3">
      <c r="B400" s="103"/>
      <c r="C400" s="104" t="str">
        <f t="shared" si="45"/>
        <v/>
      </c>
      <c r="D400" s="115"/>
      <c r="E400" s="113"/>
      <c r="F400" s="107" t="str">
        <f t="shared" si="46"/>
        <v/>
      </c>
      <c r="G400" s="108" t="str">
        <f t="shared" si="42"/>
        <v/>
      </c>
      <c r="H400" s="111" t="s">
        <v>2</v>
      </c>
      <c r="I400" s="109" t="str">
        <f t="shared" si="47"/>
        <v/>
      </c>
      <c r="J400" s="110" t="str">
        <f>IFERROR(IF($B400&lt;&gt;"",ROUND(IF(AND($I$5&gt;=0,O400&gt;D$8),0,(G400+I400)*$I$5),2),""),0)</f>
        <v/>
      </c>
      <c r="K400" s="110" t="str">
        <f t="shared" si="48"/>
        <v/>
      </c>
      <c r="N400" s="118" t="str">
        <f t="shared" si="43"/>
        <v/>
      </c>
      <c r="O400" s="116" t="str">
        <f t="shared" si="44"/>
        <v/>
      </c>
      <c r="P400" s="53"/>
    </row>
    <row r="401" spans="2:16" x14ac:dyDescent="0.3">
      <c r="B401" s="103"/>
      <c r="C401" s="104" t="str">
        <f t="shared" si="45"/>
        <v/>
      </c>
      <c r="D401" s="115"/>
      <c r="E401" s="113"/>
      <c r="F401" s="107" t="str">
        <f t="shared" si="46"/>
        <v/>
      </c>
      <c r="G401" s="108" t="str">
        <f t="shared" si="42"/>
        <v/>
      </c>
      <c r="H401" s="111" t="s">
        <v>2</v>
      </c>
      <c r="I401" s="109" t="str">
        <f t="shared" si="47"/>
        <v/>
      </c>
      <c r="J401" s="110" t="str">
        <f>IFERROR(IF($B401&lt;&gt;"",ROUND(IF(AND($I$5&gt;=0,O401&gt;D$8),0,(G401+I401)*$I$5),2),""),0)</f>
        <v/>
      </c>
      <c r="K401" s="110" t="str">
        <f t="shared" si="48"/>
        <v/>
      </c>
      <c r="N401" s="118" t="str">
        <f t="shared" si="43"/>
        <v/>
      </c>
      <c r="O401" s="116" t="str">
        <f t="shared" si="44"/>
        <v/>
      </c>
      <c r="P401" s="53"/>
    </row>
    <row r="402" spans="2:16" x14ac:dyDescent="0.3">
      <c r="B402" s="103"/>
      <c r="C402" s="104" t="str">
        <f t="shared" si="45"/>
        <v/>
      </c>
      <c r="D402" s="115"/>
      <c r="E402" s="113"/>
      <c r="F402" s="107" t="str">
        <f t="shared" si="46"/>
        <v/>
      </c>
      <c r="G402" s="108" t="str">
        <f t="shared" si="42"/>
        <v/>
      </c>
      <c r="H402" s="111" t="s">
        <v>2</v>
      </c>
      <c r="I402" s="109" t="str">
        <f t="shared" si="47"/>
        <v/>
      </c>
      <c r="J402" s="110" t="str">
        <f>IFERROR(IF($B402&lt;&gt;"",ROUND(IF(AND($I$5&gt;=0,O402&gt;D$8),0,(G402+I402)*$I$5),2),""),0)</f>
        <v/>
      </c>
      <c r="K402" s="110" t="str">
        <f t="shared" si="48"/>
        <v/>
      </c>
      <c r="N402" s="118" t="str">
        <f t="shared" si="43"/>
        <v/>
      </c>
      <c r="O402" s="116" t="str">
        <f t="shared" si="44"/>
        <v/>
      </c>
      <c r="P402" s="53"/>
    </row>
    <row r="403" spans="2:16" x14ac:dyDescent="0.3">
      <c r="B403" s="103"/>
      <c r="C403" s="104" t="str">
        <f t="shared" si="45"/>
        <v/>
      </c>
      <c r="D403" s="115"/>
      <c r="E403" s="113"/>
      <c r="F403" s="107" t="str">
        <f t="shared" si="46"/>
        <v/>
      </c>
      <c r="G403" s="108" t="str">
        <f t="shared" si="42"/>
        <v/>
      </c>
      <c r="H403" s="111" t="s">
        <v>2</v>
      </c>
      <c r="I403" s="109" t="str">
        <f t="shared" si="47"/>
        <v/>
      </c>
      <c r="J403" s="110" t="str">
        <f>IFERROR(IF($B403&lt;&gt;"",ROUND(IF(AND($I$5&gt;=0,O403&gt;D$8),0,(G403+I403)*$I$5),2),""),0)</f>
        <v/>
      </c>
      <c r="K403" s="110" t="str">
        <f t="shared" si="48"/>
        <v/>
      </c>
      <c r="N403" s="118" t="str">
        <f t="shared" si="43"/>
        <v/>
      </c>
      <c r="O403" s="116" t="str">
        <f t="shared" si="44"/>
        <v/>
      </c>
      <c r="P403" s="53"/>
    </row>
    <row r="404" spans="2:16" x14ac:dyDescent="0.3">
      <c r="B404" s="103"/>
      <c r="C404" s="104" t="str">
        <f t="shared" si="45"/>
        <v/>
      </c>
      <c r="D404" s="115"/>
      <c r="E404" s="113"/>
      <c r="F404" s="107" t="str">
        <f t="shared" si="46"/>
        <v/>
      </c>
      <c r="G404" s="108" t="str">
        <f t="shared" si="42"/>
        <v/>
      </c>
      <c r="H404" s="111" t="s">
        <v>2</v>
      </c>
      <c r="I404" s="109" t="str">
        <f t="shared" si="47"/>
        <v/>
      </c>
      <c r="J404" s="110" t="str">
        <f>IFERROR(IF($B404&lt;&gt;"",ROUND(IF(AND($I$5&gt;=0,O404&gt;D$8),0,(G404+I404)*$I$5),2),""),0)</f>
        <v/>
      </c>
      <c r="K404" s="110" t="str">
        <f t="shared" si="48"/>
        <v/>
      </c>
      <c r="N404" s="118" t="str">
        <f t="shared" si="43"/>
        <v/>
      </c>
      <c r="O404" s="116" t="str">
        <f t="shared" si="44"/>
        <v/>
      </c>
      <c r="P404" s="53"/>
    </row>
    <row r="405" spans="2:16" x14ac:dyDescent="0.3">
      <c r="B405" s="103"/>
      <c r="C405" s="104" t="str">
        <f t="shared" si="45"/>
        <v/>
      </c>
      <c r="D405" s="115"/>
      <c r="E405" s="113"/>
      <c r="F405" s="107" t="str">
        <f t="shared" si="46"/>
        <v/>
      </c>
      <c r="G405" s="108" t="str">
        <f t="shared" si="42"/>
        <v/>
      </c>
      <c r="H405" s="111" t="s">
        <v>2</v>
      </c>
      <c r="I405" s="109" t="str">
        <f t="shared" si="47"/>
        <v/>
      </c>
      <c r="J405" s="110" t="str">
        <f>IFERROR(IF($B405&lt;&gt;"",ROUND(IF(AND($I$5&gt;=0,O405&gt;D$8),0,(G405+I405)*$I$5),2),""),0)</f>
        <v/>
      </c>
      <c r="K405" s="110" t="str">
        <f t="shared" si="48"/>
        <v/>
      </c>
      <c r="N405" s="118" t="str">
        <f t="shared" si="43"/>
        <v/>
      </c>
      <c r="O405" s="116" t="str">
        <f t="shared" si="44"/>
        <v/>
      </c>
      <c r="P405" s="53"/>
    </row>
    <row r="406" spans="2:16" x14ac:dyDescent="0.3">
      <c r="B406" s="103"/>
      <c r="C406" s="104" t="str">
        <f t="shared" si="45"/>
        <v/>
      </c>
      <c r="D406" s="115"/>
      <c r="E406" s="113"/>
      <c r="F406" s="107" t="str">
        <f t="shared" si="46"/>
        <v/>
      </c>
      <c r="G406" s="108" t="str">
        <f t="shared" si="42"/>
        <v/>
      </c>
      <c r="H406" s="111" t="s">
        <v>2</v>
      </c>
      <c r="I406" s="109" t="str">
        <f t="shared" si="47"/>
        <v/>
      </c>
      <c r="J406" s="110" t="str">
        <f>IFERROR(IF($B406&lt;&gt;"",ROUND(IF(AND($I$5&gt;=0,O406&gt;D$8),0,(G406+I406)*$I$5),2),""),0)</f>
        <v/>
      </c>
      <c r="K406" s="110" t="str">
        <f t="shared" si="48"/>
        <v/>
      </c>
      <c r="N406" s="118" t="str">
        <f t="shared" si="43"/>
        <v/>
      </c>
      <c r="O406" s="116" t="str">
        <f t="shared" si="44"/>
        <v/>
      </c>
      <c r="P406" s="53"/>
    </row>
    <row r="407" spans="2:16" x14ac:dyDescent="0.3">
      <c r="B407" s="103"/>
      <c r="C407" s="104" t="str">
        <f t="shared" si="45"/>
        <v/>
      </c>
      <c r="D407" s="115"/>
      <c r="E407" s="113"/>
      <c r="F407" s="107" t="str">
        <f t="shared" si="46"/>
        <v/>
      </c>
      <c r="G407" s="108" t="str">
        <f t="shared" si="42"/>
        <v/>
      </c>
      <c r="H407" s="111" t="s">
        <v>2</v>
      </c>
      <c r="I407" s="109" t="str">
        <f t="shared" si="47"/>
        <v/>
      </c>
      <c r="J407" s="110" t="str">
        <f>IFERROR(IF($B407&lt;&gt;"",ROUND(IF(AND($I$5&gt;=0,O407&gt;D$8),0,(G407+I407)*$I$5),2),""),0)</f>
        <v/>
      </c>
      <c r="K407" s="110" t="str">
        <f t="shared" si="48"/>
        <v/>
      </c>
      <c r="N407" s="118" t="str">
        <f t="shared" si="43"/>
        <v/>
      </c>
      <c r="O407" s="116" t="str">
        <f t="shared" si="44"/>
        <v/>
      </c>
      <c r="P407" s="53"/>
    </row>
    <row r="408" spans="2:16" x14ac:dyDescent="0.3">
      <c r="B408" s="103"/>
      <c r="C408" s="104" t="str">
        <f t="shared" si="45"/>
        <v/>
      </c>
      <c r="D408" s="115"/>
      <c r="E408" s="113"/>
      <c r="F408" s="107" t="str">
        <f t="shared" si="46"/>
        <v/>
      </c>
      <c r="G408" s="108" t="str">
        <f t="shared" si="42"/>
        <v/>
      </c>
      <c r="H408" s="111" t="s">
        <v>2</v>
      </c>
      <c r="I408" s="109" t="str">
        <f t="shared" si="47"/>
        <v/>
      </c>
      <c r="J408" s="110" t="str">
        <f>IFERROR(IF($B408&lt;&gt;"",ROUND(IF(AND($I$5&gt;=0,O408&gt;D$8),0,(G408+I408)*$I$5),2),""),0)</f>
        <v/>
      </c>
      <c r="K408" s="110" t="str">
        <f t="shared" si="48"/>
        <v/>
      </c>
      <c r="N408" s="118" t="str">
        <f t="shared" si="43"/>
        <v/>
      </c>
      <c r="O408" s="116" t="str">
        <f t="shared" si="44"/>
        <v/>
      </c>
      <c r="P408" s="53"/>
    </row>
    <row r="409" spans="2:16" x14ac:dyDescent="0.3">
      <c r="B409" s="103"/>
      <c r="C409" s="104" t="str">
        <f t="shared" si="45"/>
        <v/>
      </c>
      <c r="D409" s="115"/>
      <c r="E409" s="113"/>
      <c r="F409" s="107" t="str">
        <f t="shared" si="46"/>
        <v/>
      </c>
      <c r="G409" s="108" t="str">
        <f t="shared" si="42"/>
        <v/>
      </c>
      <c r="H409" s="111" t="s">
        <v>2</v>
      </c>
      <c r="I409" s="109" t="str">
        <f t="shared" si="47"/>
        <v/>
      </c>
      <c r="J409" s="110" t="str">
        <f>IFERROR(IF($B409&lt;&gt;"",ROUND(IF(AND($I$5&gt;=0,O409&gt;D$8),0,(G409+I409)*$I$5),2),""),0)</f>
        <v/>
      </c>
      <c r="K409" s="110" t="str">
        <f t="shared" si="48"/>
        <v/>
      </c>
      <c r="N409" s="118" t="str">
        <f t="shared" si="43"/>
        <v/>
      </c>
      <c r="O409" s="116" t="str">
        <f t="shared" si="44"/>
        <v/>
      </c>
      <c r="P409" s="53"/>
    </row>
    <row r="410" spans="2:16" x14ac:dyDescent="0.3">
      <c r="B410" s="103"/>
      <c r="C410" s="104" t="str">
        <f t="shared" si="45"/>
        <v/>
      </c>
      <c r="D410" s="115"/>
      <c r="E410" s="113"/>
      <c r="F410" s="107" t="str">
        <f t="shared" si="46"/>
        <v/>
      </c>
      <c r="G410" s="108" t="str">
        <f t="shared" si="42"/>
        <v/>
      </c>
      <c r="H410" s="111" t="s">
        <v>2</v>
      </c>
      <c r="I410" s="109" t="str">
        <f t="shared" si="47"/>
        <v/>
      </c>
      <c r="J410" s="110" t="str">
        <f>IFERROR(IF($B410&lt;&gt;"",ROUND(IF(AND($I$5&gt;=0,O410&gt;D$8),0,(G410+I410)*$I$5),2),""),0)</f>
        <v/>
      </c>
      <c r="K410" s="110" t="str">
        <f t="shared" si="48"/>
        <v/>
      </c>
      <c r="N410" s="118" t="str">
        <f t="shared" si="43"/>
        <v/>
      </c>
      <c r="O410" s="116" t="str">
        <f t="shared" si="44"/>
        <v/>
      </c>
      <c r="P410" s="53"/>
    </row>
    <row r="411" spans="2:16" x14ac:dyDescent="0.3">
      <c r="B411" s="103"/>
      <c r="C411" s="104" t="str">
        <f t="shared" si="45"/>
        <v/>
      </c>
      <c r="D411" s="115"/>
      <c r="E411" s="113"/>
      <c r="F411" s="107" t="str">
        <f t="shared" si="46"/>
        <v/>
      </c>
      <c r="G411" s="108" t="str">
        <f t="shared" si="42"/>
        <v/>
      </c>
      <c r="H411" s="111" t="s">
        <v>2</v>
      </c>
      <c r="I411" s="109" t="str">
        <f t="shared" si="47"/>
        <v/>
      </c>
      <c r="J411" s="110" t="str">
        <f>IFERROR(IF($B411&lt;&gt;"",ROUND(IF(AND($I$5&gt;=0,O411&gt;D$8),0,(G411+I411)*$I$5),2),""),0)</f>
        <v/>
      </c>
      <c r="K411" s="110" t="str">
        <f t="shared" si="48"/>
        <v/>
      </c>
      <c r="N411" s="118" t="str">
        <f t="shared" si="43"/>
        <v/>
      </c>
      <c r="O411" s="116" t="str">
        <f t="shared" si="44"/>
        <v/>
      </c>
      <c r="P411" s="53"/>
    </row>
    <row r="412" spans="2:16" x14ac:dyDescent="0.3">
      <c r="B412" s="103"/>
      <c r="C412" s="104" t="str">
        <f t="shared" si="45"/>
        <v/>
      </c>
      <c r="D412" s="115"/>
      <c r="E412" s="113"/>
      <c r="F412" s="107" t="str">
        <f t="shared" si="46"/>
        <v/>
      </c>
      <c r="G412" s="108" t="str">
        <f t="shared" si="42"/>
        <v/>
      </c>
      <c r="H412" s="111" t="s">
        <v>2</v>
      </c>
      <c r="I412" s="109" t="str">
        <f t="shared" si="47"/>
        <v/>
      </c>
      <c r="J412" s="110" t="str">
        <f>IFERROR(IF($B412&lt;&gt;"",ROUND(IF(AND($I$5&gt;=0,O412&gt;D$8),0,(G412+I412)*$I$5),2),""),0)</f>
        <v/>
      </c>
      <c r="K412" s="110" t="str">
        <f t="shared" si="48"/>
        <v/>
      </c>
      <c r="N412" s="118" t="str">
        <f t="shared" si="43"/>
        <v/>
      </c>
      <c r="O412" s="116" t="str">
        <f t="shared" si="44"/>
        <v/>
      </c>
      <c r="P412" s="53"/>
    </row>
    <row r="413" spans="2:16" x14ac:dyDescent="0.3">
      <c r="B413" s="103"/>
      <c r="C413" s="104" t="str">
        <f t="shared" si="45"/>
        <v/>
      </c>
      <c r="D413" s="115"/>
      <c r="E413" s="113"/>
      <c r="F413" s="107" t="str">
        <f t="shared" si="46"/>
        <v/>
      </c>
      <c r="G413" s="108" t="str">
        <f t="shared" si="42"/>
        <v/>
      </c>
      <c r="H413" s="111" t="s">
        <v>2</v>
      </c>
      <c r="I413" s="109" t="str">
        <f t="shared" si="47"/>
        <v/>
      </c>
      <c r="J413" s="110" t="str">
        <f>IFERROR(IF($B413&lt;&gt;"",ROUND(IF(AND($I$5&gt;=0,O413&gt;D$8),0,(G413+I413)*$I$5),2),""),0)</f>
        <v/>
      </c>
      <c r="K413" s="110" t="str">
        <f t="shared" si="48"/>
        <v/>
      </c>
      <c r="N413" s="118" t="str">
        <f t="shared" si="43"/>
        <v/>
      </c>
      <c r="O413" s="116" t="str">
        <f t="shared" si="44"/>
        <v/>
      </c>
      <c r="P413" s="53"/>
    </row>
    <row r="414" spans="2:16" x14ac:dyDescent="0.3">
      <c r="B414" s="103"/>
      <c r="C414" s="104" t="str">
        <f t="shared" si="45"/>
        <v/>
      </c>
      <c r="D414" s="115"/>
      <c r="E414" s="113"/>
      <c r="F414" s="107" t="str">
        <f t="shared" si="46"/>
        <v/>
      </c>
      <c r="G414" s="108" t="str">
        <f t="shared" si="42"/>
        <v/>
      </c>
      <c r="H414" s="111" t="s">
        <v>2</v>
      </c>
      <c r="I414" s="109" t="str">
        <f t="shared" si="47"/>
        <v/>
      </c>
      <c r="J414" s="110" t="str">
        <f>IFERROR(IF($B414&lt;&gt;"",ROUND(IF(AND($I$5&gt;=0,O414&gt;D$8),0,(G414+I414)*$I$5),2),""),0)</f>
        <v/>
      </c>
      <c r="K414" s="110" t="str">
        <f t="shared" si="48"/>
        <v/>
      </c>
      <c r="N414" s="118" t="str">
        <f t="shared" si="43"/>
        <v/>
      </c>
      <c r="O414" s="116" t="str">
        <f t="shared" si="44"/>
        <v/>
      </c>
      <c r="P414" s="53"/>
    </row>
    <row r="415" spans="2:16" x14ac:dyDescent="0.3">
      <c r="B415" s="103"/>
      <c r="C415" s="104" t="str">
        <f t="shared" si="45"/>
        <v/>
      </c>
      <c r="D415" s="115"/>
      <c r="E415" s="113"/>
      <c r="F415" s="107" t="str">
        <f t="shared" si="46"/>
        <v/>
      </c>
      <c r="G415" s="108" t="str">
        <f t="shared" si="42"/>
        <v/>
      </c>
      <c r="H415" s="111" t="s">
        <v>2</v>
      </c>
      <c r="I415" s="109" t="str">
        <f t="shared" si="47"/>
        <v/>
      </c>
      <c r="J415" s="110" t="str">
        <f>IFERROR(IF($B415&lt;&gt;"",ROUND(IF(AND($I$5&gt;=0,O415&gt;D$8),0,(G415+I415)*$I$5),2),""),0)</f>
        <v/>
      </c>
      <c r="K415" s="110" t="str">
        <f t="shared" si="48"/>
        <v/>
      </c>
      <c r="N415" s="118" t="str">
        <f t="shared" si="43"/>
        <v/>
      </c>
      <c r="O415" s="116" t="str">
        <f t="shared" si="44"/>
        <v/>
      </c>
      <c r="P415" s="53"/>
    </row>
    <row r="416" spans="2:16" x14ac:dyDescent="0.3">
      <c r="B416" s="103"/>
      <c r="C416" s="104" t="str">
        <f t="shared" si="45"/>
        <v/>
      </c>
      <c r="D416" s="115"/>
      <c r="E416" s="113"/>
      <c r="F416" s="107" t="str">
        <f t="shared" si="46"/>
        <v/>
      </c>
      <c r="G416" s="108" t="str">
        <f t="shared" si="42"/>
        <v/>
      </c>
      <c r="H416" s="111" t="s">
        <v>2</v>
      </c>
      <c r="I416" s="109" t="str">
        <f t="shared" si="47"/>
        <v/>
      </c>
      <c r="J416" s="110" t="str">
        <f>IFERROR(IF($B416&lt;&gt;"",ROUND(IF(AND($I$5&gt;=0,O416&gt;D$8),0,(G416+I416)*$I$5),2),""),0)</f>
        <v/>
      </c>
      <c r="K416" s="110" t="str">
        <f t="shared" si="48"/>
        <v/>
      </c>
      <c r="N416" s="118" t="str">
        <f t="shared" si="43"/>
        <v/>
      </c>
      <c r="O416" s="116" t="str">
        <f t="shared" si="44"/>
        <v/>
      </c>
      <c r="P416" s="53"/>
    </row>
    <row r="417" spans="2:16" x14ac:dyDescent="0.3">
      <c r="B417" s="103"/>
      <c r="C417" s="104" t="str">
        <f t="shared" si="45"/>
        <v/>
      </c>
      <c r="D417" s="115"/>
      <c r="E417" s="113"/>
      <c r="F417" s="107" t="str">
        <f t="shared" si="46"/>
        <v/>
      </c>
      <c r="G417" s="108" t="str">
        <f t="shared" si="42"/>
        <v/>
      </c>
      <c r="H417" s="111" t="s">
        <v>2</v>
      </c>
      <c r="I417" s="109" t="str">
        <f t="shared" si="47"/>
        <v/>
      </c>
      <c r="J417" s="110" t="str">
        <f>IFERROR(IF($B417&lt;&gt;"",ROUND(IF(AND($I$5&gt;=0,O417&gt;D$8),0,(G417+I417)*$I$5),2),""),0)</f>
        <v/>
      </c>
      <c r="K417" s="110" t="str">
        <f t="shared" si="48"/>
        <v/>
      </c>
      <c r="N417" s="118" t="str">
        <f t="shared" si="43"/>
        <v/>
      </c>
      <c r="O417" s="116" t="str">
        <f t="shared" si="44"/>
        <v/>
      </c>
      <c r="P417" s="53"/>
    </row>
    <row r="418" spans="2:16" x14ac:dyDescent="0.3">
      <c r="B418" s="103"/>
      <c r="C418" s="104" t="str">
        <f t="shared" si="45"/>
        <v/>
      </c>
      <c r="D418" s="115"/>
      <c r="E418" s="113"/>
      <c r="F418" s="107" t="str">
        <f t="shared" si="46"/>
        <v/>
      </c>
      <c r="G418" s="108" t="str">
        <f t="shared" si="42"/>
        <v/>
      </c>
      <c r="H418" s="111" t="s">
        <v>2</v>
      </c>
      <c r="I418" s="109" t="str">
        <f t="shared" si="47"/>
        <v/>
      </c>
      <c r="J418" s="110" t="str">
        <f>IFERROR(IF($B418&lt;&gt;"",ROUND(IF(AND($I$5&gt;=0,O418&gt;D$8),0,(G418+I418)*$I$5),2),""),0)</f>
        <v/>
      </c>
      <c r="K418" s="110" t="str">
        <f t="shared" si="48"/>
        <v/>
      </c>
      <c r="N418" s="118" t="str">
        <f t="shared" si="43"/>
        <v/>
      </c>
      <c r="O418" s="116" t="str">
        <f t="shared" si="44"/>
        <v/>
      </c>
      <c r="P418" s="53"/>
    </row>
    <row r="419" spans="2:16" x14ac:dyDescent="0.3">
      <c r="B419" s="103"/>
      <c r="C419" s="104" t="str">
        <f t="shared" si="45"/>
        <v/>
      </c>
      <c r="D419" s="115"/>
      <c r="E419" s="113"/>
      <c r="F419" s="107" t="str">
        <f t="shared" si="46"/>
        <v/>
      </c>
      <c r="G419" s="108" t="str">
        <f t="shared" si="42"/>
        <v/>
      </c>
      <c r="H419" s="111" t="s">
        <v>2</v>
      </c>
      <c r="I419" s="109" t="str">
        <f t="shared" si="47"/>
        <v/>
      </c>
      <c r="J419" s="110" t="str">
        <f>IFERROR(IF($B419&lt;&gt;"",ROUND(IF(AND($I$5&gt;=0,O419&gt;D$8),0,(G419+I419)*$I$5),2),""),0)</f>
        <v/>
      </c>
      <c r="K419" s="110" t="str">
        <f t="shared" si="48"/>
        <v/>
      </c>
      <c r="N419" s="118" t="str">
        <f t="shared" si="43"/>
        <v/>
      </c>
      <c r="O419" s="116" t="str">
        <f t="shared" si="44"/>
        <v/>
      </c>
      <c r="P419" s="53"/>
    </row>
    <row r="420" spans="2:16" x14ac:dyDescent="0.3">
      <c r="B420" s="103"/>
      <c r="C420" s="104" t="str">
        <f t="shared" si="45"/>
        <v/>
      </c>
      <c r="D420" s="115"/>
      <c r="E420" s="113"/>
      <c r="F420" s="107" t="str">
        <f t="shared" si="46"/>
        <v/>
      </c>
      <c r="G420" s="108" t="str">
        <f t="shared" si="42"/>
        <v/>
      </c>
      <c r="H420" s="111" t="s">
        <v>2</v>
      </c>
      <c r="I420" s="109" t="str">
        <f t="shared" si="47"/>
        <v/>
      </c>
      <c r="J420" s="110" t="str">
        <f>IFERROR(IF($B420&lt;&gt;"",ROUND(IF(AND($I$5&gt;=0,O420&gt;D$8),0,(G420+I420)*$I$5),2),""),0)</f>
        <v/>
      </c>
      <c r="K420" s="110" t="str">
        <f t="shared" si="48"/>
        <v/>
      </c>
      <c r="N420" s="118" t="str">
        <f t="shared" si="43"/>
        <v/>
      </c>
      <c r="O420" s="116" t="str">
        <f t="shared" si="44"/>
        <v/>
      </c>
      <c r="P420" s="53"/>
    </row>
    <row r="421" spans="2:16" x14ac:dyDescent="0.3">
      <c r="B421" s="103"/>
      <c r="C421" s="104" t="str">
        <f t="shared" si="45"/>
        <v/>
      </c>
      <c r="D421" s="115"/>
      <c r="E421" s="113"/>
      <c r="F421" s="107" t="str">
        <f t="shared" si="46"/>
        <v/>
      </c>
      <c r="G421" s="108" t="str">
        <f t="shared" si="42"/>
        <v/>
      </c>
      <c r="H421" s="111" t="s">
        <v>2</v>
      </c>
      <c r="I421" s="109" t="str">
        <f t="shared" si="47"/>
        <v/>
      </c>
      <c r="J421" s="110" t="str">
        <f>IFERROR(IF($B421&lt;&gt;"",ROUND(IF(AND($I$5&gt;=0,O421&gt;D$8),0,(G421+I421)*$I$5),2),""),0)</f>
        <v/>
      </c>
      <c r="K421" s="110" t="str">
        <f t="shared" si="48"/>
        <v/>
      </c>
      <c r="N421" s="118" t="str">
        <f t="shared" si="43"/>
        <v/>
      </c>
      <c r="O421" s="116" t="str">
        <f t="shared" si="44"/>
        <v/>
      </c>
      <c r="P421" s="53"/>
    </row>
    <row r="422" spans="2:16" x14ac:dyDescent="0.3">
      <c r="B422" s="103"/>
      <c r="C422" s="104" t="str">
        <f t="shared" si="45"/>
        <v/>
      </c>
      <c r="D422" s="115"/>
      <c r="E422" s="113"/>
      <c r="F422" s="107" t="str">
        <f t="shared" si="46"/>
        <v/>
      </c>
      <c r="G422" s="108" t="str">
        <f t="shared" si="42"/>
        <v/>
      </c>
      <c r="H422" s="111" t="s">
        <v>2</v>
      </c>
      <c r="I422" s="109" t="str">
        <f t="shared" si="47"/>
        <v/>
      </c>
      <c r="J422" s="110" t="str">
        <f>IFERROR(IF($B422&lt;&gt;"",ROUND(IF(AND($I$5&gt;=0,O422&gt;D$8),0,(G422+I422)*$I$5),2),""),0)</f>
        <v/>
      </c>
      <c r="K422" s="110" t="str">
        <f t="shared" si="48"/>
        <v/>
      </c>
      <c r="N422" s="118" t="str">
        <f t="shared" si="43"/>
        <v/>
      </c>
      <c r="O422" s="116" t="str">
        <f t="shared" si="44"/>
        <v/>
      </c>
      <c r="P422" s="53"/>
    </row>
    <row r="423" spans="2:16" x14ac:dyDescent="0.3">
      <c r="B423" s="103"/>
      <c r="C423" s="104" t="str">
        <f t="shared" si="45"/>
        <v/>
      </c>
      <c r="D423" s="115"/>
      <c r="E423" s="113"/>
      <c r="F423" s="107" t="str">
        <f t="shared" si="46"/>
        <v/>
      </c>
      <c r="G423" s="108" t="str">
        <f t="shared" si="42"/>
        <v/>
      </c>
      <c r="H423" s="111" t="s">
        <v>2</v>
      </c>
      <c r="I423" s="109" t="str">
        <f t="shared" si="47"/>
        <v/>
      </c>
      <c r="J423" s="110" t="str">
        <f>IFERROR(IF($B423&lt;&gt;"",ROUND(IF(AND($I$5&gt;=0,O423&gt;D$8),0,(G423+I423)*$I$5),2),""),0)</f>
        <v/>
      </c>
      <c r="K423" s="110" t="str">
        <f t="shared" si="48"/>
        <v/>
      </c>
      <c r="N423" s="118" t="str">
        <f t="shared" si="43"/>
        <v/>
      </c>
      <c r="O423" s="116" t="str">
        <f t="shared" si="44"/>
        <v/>
      </c>
      <c r="P423" s="53"/>
    </row>
    <row r="424" spans="2:16" x14ac:dyDescent="0.3">
      <c r="B424" s="103"/>
      <c r="C424" s="104" t="str">
        <f t="shared" si="45"/>
        <v/>
      </c>
      <c r="D424" s="115"/>
      <c r="E424" s="113"/>
      <c r="F424" s="107" t="str">
        <f t="shared" si="46"/>
        <v/>
      </c>
      <c r="G424" s="108" t="str">
        <f t="shared" si="42"/>
        <v/>
      </c>
      <c r="H424" s="111" t="s">
        <v>2</v>
      </c>
      <c r="I424" s="109" t="str">
        <f t="shared" si="47"/>
        <v/>
      </c>
      <c r="J424" s="110" t="str">
        <f>IFERROR(IF($B424&lt;&gt;"",ROUND(IF(AND($I$5&gt;=0,O424&gt;D$8),0,(G424+I424)*$I$5),2),""),0)</f>
        <v/>
      </c>
      <c r="K424" s="110" t="str">
        <f t="shared" si="48"/>
        <v/>
      </c>
      <c r="N424" s="118" t="str">
        <f t="shared" si="43"/>
        <v/>
      </c>
      <c r="O424" s="116" t="str">
        <f t="shared" si="44"/>
        <v/>
      </c>
      <c r="P424" s="53"/>
    </row>
    <row r="425" spans="2:16" x14ac:dyDescent="0.3">
      <c r="B425" s="103"/>
      <c r="C425" s="104" t="str">
        <f t="shared" si="45"/>
        <v/>
      </c>
      <c r="D425" s="115"/>
      <c r="E425" s="113"/>
      <c r="F425" s="107" t="str">
        <f t="shared" si="46"/>
        <v/>
      </c>
      <c r="G425" s="108" t="str">
        <f t="shared" si="42"/>
        <v/>
      </c>
      <c r="H425" s="111" t="s">
        <v>2</v>
      </c>
      <c r="I425" s="109" t="str">
        <f t="shared" si="47"/>
        <v/>
      </c>
      <c r="J425" s="110" t="str">
        <f>IFERROR(IF($B425&lt;&gt;"",ROUND(IF(AND($I$5&gt;=0,O425&gt;D$8),0,(G425+I425)*$I$5),2),""),0)</f>
        <v/>
      </c>
      <c r="K425" s="110" t="str">
        <f t="shared" si="48"/>
        <v/>
      </c>
      <c r="N425" s="118" t="str">
        <f t="shared" si="43"/>
        <v/>
      </c>
      <c r="O425" s="116" t="str">
        <f t="shared" si="44"/>
        <v/>
      </c>
      <c r="P425" s="53"/>
    </row>
    <row r="426" spans="2:16" x14ac:dyDescent="0.3">
      <c r="B426" s="103"/>
      <c r="C426" s="104" t="str">
        <f t="shared" si="45"/>
        <v/>
      </c>
      <c r="D426" s="115"/>
      <c r="E426" s="113"/>
      <c r="F426" s="107" t="str">
        <f t="shared" si="46"/>
        <v/>
      </c>
      <c r="G426" s="108" t="str">
        <f t="shared" si="42"/>
        <v/>
      </c>
      <c r="H426" s="111" t="s">
        <v>2</v>
      </c>
      <c r="I426" s="109" t="str">
        <f t="shared" si="47"/>
        <v/>
      </c>
      <c r="J426" s="110" t="str">
        <f>IFERROR(IF($B426&lt;&gt;"",ROUND(IF(AND($I$5&gt;=0,O426&gt;D$8),0,(G426+I426)*$I$5),2),""),0)</f>
        <v/>
      </c>
      <c r="K426" s="110" t="str">
        <f t="shared" si="48"/>
        <v/>
      </c>
      <c r="N426" s="118" t="str">
        <f t="shared" si="43"/>
        <v/>
      </c>
      <c r="O426" s="116" t="str">
        <f t="shared" si="44"/>
        <v/>
      </c>
      <c r="P426" s="53"/>
    </row>
    <row r="427" spans="2:16" x14ac:dyDescent="0.3">
      <c r="B427" s="103"/>
      <c r="C427" s="104" t="str">
        <f t="shared" si="45"/>
        <v/>
      </c>
      <c r="D427" s="115"/>
      <c r="E427" s="113"/>
      <c r="F427" s="107" t="str">
        <f t="shared" si="46"/>
        <v/>
      </c>
      <c r="G427" s="108" t="str">
        <f t="shared" si="42"/>
        <v/>
      </c>
      <c r="H427" s="111" t="s">
        <v>2</v>
      </c>
      <c r="I427" s="109" t="str">
        <f t="shared" si="47"/>
        <v/>
      </c>
      <c r="J427" s="110" t="str">
        <f>IFERROR(IF($B427&lt;&gt;"",ROUND(IF(AND($I$5&gt;=0,O427&gt;D$8),0,(G427+I427)*$I$5),2),""),0)</f>
        <v/>
      </c>
      <c r="K427" s="110" t="str">
        <f t="shared" si="48"/>
        <v/>
      </c>
      <c r="N427" s="118" t="str">
        <f t="shared" si="43"/>
        <v/>
      </c>
      <c r="O427" s="116" t="str">
        <f t="shared" si="44"/>
        <v/>
      </c>
      <c r="P427" s="53"/>
    </row>
    <row r="428" spans="2:16" x14ac:dyDescent="0.3">
      <c r="B428" s="103"/>
      <c r="C428" s="104" t="str">
        <f t="shared" si="45"/>
        <v/>
      </c>
      <c r="D428" s="115"/>
      <c r="E428" s="113"/>
      <c r="F428" s="107" t="str">
        <f t="shared" si="46"/>
        <v/>
      </c>
      <c r="G428" s="108" t="str">
        <f t="shared" si="42"/>
        <v/>
      </c>
      <c r="H428" s="111" t="s">
        <v>2</v>
      </c>
      <c r="I428" s="109" t="str">
        <f t="shared" si="47"/>
        <v/>
      </c>
      <c r="J428" s="110" t="str">
        <f>IFERROR(IF($B428&lt;&gt;"",ROUND(IF(AND($I$5&gt;=0,O428&gt;D$8),0,(G428+I428)*$I$5),2),""),0)</f>
        <v/>
      </c>
      <c r="K428" s="110" t="str">
        <f t="shared" si="48"/>
        <v/>
      </c>
      <c r="N428" s="118" t="str">
        <f t="shared" si="43"/>
        <v/>
      </c>
      <c r="O428" s="116" t="str">
        <f t="shared" si="44"/>
        <v/>
      </c>
      <c r="P428" s="53"/>
    </row>
    <row r="429" spans="2:16" x14ac:dyDescent="0.3">
      <c r="B429" s="103"/>
      <c r="C429" s="104" t="str">
        <f t="shared" si="45"/>
        <v/>
      </c>
      <c r="D429" s="115"/>
      <c r="E429" s="113"/>
      <c r="F429" s="107" t="str">
        <f t="shared" si="46"/>
        <v/>
      </c>
      <c r="G429" s="108" t="str">
        <f t="shared" si="42"/>
        <v/>
      </c>
      <c r="H429" s="111" t="s">
        <v>2</v>
      </c>
      <c r="I429" s="109" t="str">
        <f t="shared" si="47"/>
        <v/>
      </c>
      <c r="J429" s="110" t="str">
        <f>IFERROR(IF($B429&lt;&gt;"",ROUND(IF(AND($I$5&gt;=0,O429&gt;D$8),0,(G429+I429)*$I$5),2),""),0)</f>
        <v/>
      </c>
      <c r="K429" s="110" t="str">
        <f t="shared" si="48"/>
        <v/>
      </c>
      <c r="N429" s="118" t="str">
        <f t="shared" si="43"/>
        <v/>
      </c>
      <c r="O429" s="116" t="str">
        <f t="shared" si="44"/>
        <v/>
      </c>
      <c r="P429" s="53"/>
    </row>
    <row r="430" spans="2:16" x14ac:dyDescent="0.3">
      <c r="B430" s="103"/>
      <c r="C430" s="104" t="str">
        <f t="shared" si="45"/>
        <v/>
      </c>
      <c r="D430" s="115"/>
      <c r="E430" s="113"/>
      <c r="F430" s="107" t="str">
        <f t="shared" si="46"/>
        <v/>
      </c>
      <c r="G430" s="108" t="str">
        <f t="shared" si="42"/>
        <v/>
      </c>
      <c r="H430" s="111" t="s">
        <v>2</v>
      </c>
      <c r="I430" s="109" t="str">
        <f t="shared" si="47"/>
        <v/>
      </c>
      <c r="J430" s="110" t="str">
        <f>IFERROR(IF($B430&lt;&gt;"",ROUND(IF(AND($I$5&gt;=0,O430&gt;D$8),0,(G430+I430)*$I$5),2),""),0)</f>
        <v/>
      </c>
      <c r="K430" s="110" t="str">
        <f t="shared" si="48"/>
        <v/>
      </c>
      <c r="N430" s="118" t="str">
        <f t="shared" si="43"/>
        <v/>
      </c>
      <c r="O430" s="116" t="str">
        <f t="shared" si="44"/>
        <v/>
      </c>
      <c r="P430" s="53"/>
    </row>
    <row r="431" spans="2:16" x14ac:dyDescent="0.3">
      <c r="B431" s="103"/>
      <c r="C431" s="104" t="str">
        <f t="shared" si="45"/>
        <v/>
      </c>
      <c r="D431" s="115"/>
      <c r="E431" s="113"/>
      <c r="F431" s="107" t="str">
        <f t="shared" si="46"/>
        <v/>
      </c>
      <c r="G431" s="108" t="str">
        <f t="shared" si="42"/>
        <v/>
      </c>
      <c r="H431" s="111" t="s">
        <v>2</v>
      </c>
      <c r="I431" s="109" t="str">
        <f t="shared" si="47"/>
        <v/>
      </c>
      <c r="J431" s="110" t="str">
        <f>IFERROR(IF($B431&lt;&gt;"",ROUND(IF(AND($I$5&gt;=0,O431&gt;D$8),0,(G431+I431)*$I$5),2),""),0)</f>
        <v/>
      </c>
      <c r="K431" s="110" t="str">
        <f t="shared" si="48"/>
        <v/>
      </c>
      <c r="N431" s="118" t="str">
        <f t="shared" si="43"/>
        <v/>
      </c>
      <c r="O431" s="116" t="str">
        <f t="shared" si="44"/>
        <v/>
      </c>
      <c r="P431" s="53"/>
    </row>
    <row r="432" spans="2:16" x14ac:dyDescent="0.3">
      <c r="B432" s="103"/>
      <c r="C432" s="104" t="str">
        <f t="shared" si="45"/>
        <v/>
      </c>
      <c r="D432" s="115"/>
      <c r="E432" s="113"/>
      <c r="F432" s="107" t="str">
        <f t="shared" si="46"/>
        <v/>
      </c>
      <c r="G432" s="108" t="str">
        <f t="shared" si="42"/>
        <v/>
      </c>
      <c r="H432" s="111" t="s">
        <v>2</v>
      </c>
      <c r="I432" s="109" t="str">
        <f t="shared" si="47"/>
        <v/>
      </c>
      <c r="J432" s="110" t="str">
        <f>IFERROR(IF($B432&lt;&gt;"",ROUND(IF(AND($I$5&gt;=0,O432&gt;D$8),0,(G432+I432)*$I$5),2),""),0)</f>
        <v/>
      </c>
      <c r="K432" s="110" t="str">
        <f t="shared" si="48"/>
        <v/>
      </c>
      <c r="N432" s="118" t="str">
        <f t="shared" si="43"/>
        <v/>
      </c>
      <c r="O432" s="116" t="str">
        <f t="shared" si="44"/>
        <v/>
      </c>
      <c r="P432" s="53"/>
    </row>
    <row r="433" spans="2:16" x14ac:dyDescent="0.3">
      <c r="B433" s="103"/>
      <c r="C433" s="104" t="str">
        <f t="shared" si="45"/>
        <v/>
      </c>
      <c r="D433" s="115"/>
      <c r="E433" s="113"/>
      <c r="F433" s="107" t="str">
        <f t="shared" si="46"/>
        <v/>
      </c>
      <c r="G433" s="108" t="str">
        <f t="shared" si="42"/>
        <v/>
      </c>
      <c r="H433" s="111" t="s">
        <v>2</v>
      </c>
      <c r="I433" s="109" t="str">
        <f t="shared" si="47"/>
        <v/>
      </c>
      <c r="J433" s="110" t="str">
        <f>IFERROR(IF($B433&lt;&gt;"",ROUND(IF(AND($I$5&gt;=0,O433&gt;D$8),0,(G433+I433)*$I$5),2),""),0)</f>
        <v/>
      </c>
      <c r="K433" s="110" t="str">
        <f t="shared" si="48"/>
        <v/>
      </c>
      <c r="N433" s="118" t="str">
        <f t="shared" si="43"/>
        <v/>
      </c>
      <c r="O433" s="116" t="str">
        <f t="shared" si="44"/>
        <v/>
      </c>
      <c r="P433" s="53"/>
    </row>
    <row r="434" spans="2:16" x14ac:dyDescent="0.3">
      <c r="B434" s="103"/>
      <c r="C434" s="104" t="str">
        <f t="shared" si="45"/>
        <v/>
      </c>
      <c r="D434" s="115"/>
      <c r="E434" s="113"/>
      <c r="F434" s="107" t="str">
        <f t="shared" si="46"/>
        <v/>
      </c>
      <c r="G434" s="108" t="str">
        <f t="shared" si="42"/>
        <v/>
      </c>
      <c r="H434" s="111" t="s">
        <v>2</v>
      </c>
      <c r="I434" s="109" t="str">
        <f t="shared" si="47"/>
        <v/>
      </c>
      <c r="J434" s="110" t="str">
        <f>IFERROR(IF($B434&lt;&gt;"",ROUND(IF(AND($I$5&gt;=0,O434&gt;D$8),0,(G434+I434)*$I$5),2),""),0)</f>
        <v/>
      </c>
      <c r="K434" s="110" t="str">
        <f t="shared" si="48"/>
        <v/>
      </c>
      <c r="N434" s="118" t="str">
        <f t="shared" si="43"/>
        <v/>
      </c>
      <c r="O434" s="116" t="str">
        <f t="shared" si="44"/>
        <v/>
      </c>
      <c r="P434" s="53"/>
    </row>
    <row r="435" spans="2:16" x14ac:dyDescent="0.3">
      <c r="B435" s="103"/>
      <c r="C435" s="104" t="str">
        <f t="shared" si="45"/>
        <v/>
      </c>
      <c r="D435" s="115"/>
      <c r="E435" s="113"/>
      <c r="F435" s="107" t="str">
        <f t="shared" si="46"/>
        <v/>
      </c>
      <c r="G435" s="108" t="str">
        <f t="shared" si="42"/>
        <v/>
      </c>
      <c r="H435" s="111" t="s">
        <v>2</v>
      </c>
      <c r="I435" s="109" t="str">
        <f t="shared" si="47"/>
        <v/>
      </c>
      <c r="J435" s="110" t="str">
        <f>IFERROR(IF($B435&lt;&gt;"",ROUND(IF(AND($I$5&gt;=0,O435&gt;D$8),0,(G435+I435)*$I$5),2),""),0)</f>
        <v/>
      </c>
      <c r="K435" s="110" t="str">
        <f t="shared" si="48"/>
        <v/>
      </c>
      <c r="N435" s="118" t="str">
        <f t="shared" si="43"/>
        <v/>
      </c>
      <c r="O435" s="116" t="str">
        <f t="shared" si="44"/>
        <v/>
      </c>
      <c r="P435" s="53"/>
    </row>
    <row r="436" spans="2:16" x14ac:dyDescent="0.3">
      <c r="B436" s="103"/>
      <c r="C436" s="104" t="str">
        <f t="shared" si="45"/>
        <v/>
      </c>
      <c r="D436" s="115"/>
      <c r="E436" s="113"/>
      <c r="F436" s="107" t="str">
        <f t="shared" si="46"/>
        <v/>
      </c>
      <c r="G436" s="108" t="str">
        <f t="shared" si="42"/>
        <v/>
      </c>
      <c r="H436" s="111" t="s">
        <v>2</v>
      </c>
      <c r="I436" s="109" t="str">
        <f t="shared" si="47"/>
        <v/>
      </c>
      <c r="J436" s="110" t="str">
        <f>IFERROR(IF($B436&lt;&gt;"",ROUND(IF(AND($I$5&gt;=0,O436&gt;D$8),0,(G436+I436)*$I$5),2),""),0)</f>
        <v/>
      </c>
      <c r="K436" s="110" t="str">
        <f t="shared" si="48"/>
        <v/>
      </c>
      <c r="N436" s="118" t="str">
        <f t="shared" si="43"/>
        <v/>
      </c>
      <c r="O436" s="116" t="str">
        <f t="shared" si="44"/>
        <v/>
      </c>
      <c r="P436" s="53"/>
    </row>
    <row r="437" spans="2:16" x14ac:dyDescent="0.3">
      <c r="B437" s="103"/>
      <c r="C437" s="104" t="str">
        <f t="shared" si="45"/>
        <v/>
      </c>
      <c r="D437" s="115"/>
      <c r="E437" s="113"/>
      <c r="F437" s="107" t="str">
        <f t="shared" si="46"/>
        <v/>
      </c>
      <c r="G437" s="108" t="str">
        <f t="shared" si="42"/>
        <v/>
      </c>
      <c r="H437" s="111" t="s">
        <v>2</v>
      </c>
      <c r="I437" s="109" t="str">
        <f t="shared" si="47"/>
        <v/>
      </c>
      <c r="J437" s="110" t="str">
        <f>IFERROR(IF($B437&lt;&gt;"",ROUND(IF(AND($I$5&gt;=0,O437&gt;D$8),0,(G437+I437)*$I$5),2),""),0)</f>
        <v/>
      </c>
      <c r="K437" s="110" t="str">
        <f t="shared" si="48"/>
        <v/>
      </c>
      <c r="N437" s="118" t="str">
        <f t="shared" si="43"/>
        <v/>
      </c>
      <c r="O437" s="116" t="str">
        <f t="shared" si="44"/>
        <v/>
      </c>
      <c r="P437" s="53"/>
    </row>
    <row r="438" spans="2:16" x14ac:dyDescent="0.3">
      <c r="B438" s="103"/>
      <c r="C438" s="104" t="str">
        <f t="shared" si="45"/>
        <v/>
      </c>
      <c r="D438" s="115"/>
      <c r="E438" s="113"/>
      <c r="F438" s="107" t="str">
        <f t="shared" si="46"/>
        <v/>
      </c>
      <c r="G438" s="108" t="str">
        <f t="shared" si="42"/>
        <v/>
      </c>
      <c r="H438" s="111" t="s">
        <v>2</v>
      </c>
      <c r="I438" s="109" t="str">
        <f t="shared" si="47"/>
        <v/>
      </c>
      <c r="J438" s="110" t="str">
        <f>IFERROR(IF($B438&lt;&gt;"",ROUND(IF(AND($I$5&gt;=0,O438&gt;D$8),0,(G438+I438)*$I$5),2),""),0)</f>
        <v/>
      </c>
      <c r="K438" s="110" t="str">
        <f t="shared" si="48"/>
        <v/>
      </c>
      <c r="N438" s="118" t="str">
        <f t="shared" si="43"/>
        <v/>
      </c>
      <c r="O438" s="116" t="str">
        <f t="shared" si="44"/>
        <v/>
      </c>
      <c r="P438" s="53"/>
    </row>
    <row r="439" spans="2:16" x14ac:dyDescent="0.3">
      <c r="B439" s="103"/>
      <c r="C439" s="104" t="str">
        <f t="shared" si="45"/>
        <v/>
      </c>
      <c r="D439" s="115"/>
      <c r="E439" s="113"/>
      <c r="F439" s="107" t="str">
        <f t="shared" si="46"/>
        <v/>
      </c>
      <c r="G439" s="108" t="str">
        <f t="shared" si="42"/>
        <v/>
      </c>
      <c r="H439" s="111" t="s">
        <v>2</v>
      </c>
      <c r="I439" s="109" t="str">
        <f t="shared" si="47"/>
        <v/>
      </c>
      <c r="J439" s="110" t="str">
        <f>IFERROR(IF($B439&lt;&gt;"",ROUND(IF(AND($I$5&gt;=0,O439&gt;D$8),0,(G439+I439)*$I$5),2),""),0)</f>
        <v/>
      </c>
      <c r="K439" s="110" t="str">
        <f t="shared" si="48"/>
        <v/>
      </c>
      <c r="N439" s="118" t="str">
        <f t="shared" si="43"/>
        <v/>
      </c>
      <c r="O439" s="116" t="str">
        <f t="shared" si="44"/>
        <v/>
      </c>
      <c r="P439" s="53"/>
    </row>
    <row r="440" spans="2:16" x14ac:dyDescent="0.3">
      <c r="B440" s="103"/>
      <c r="C440" s="104" t="str">
        <f t="shared" si="45"/>
        <v/>
      </c>
      <c r="D440" s="115"/>
      <c r="E440" s="113"/>
      <c r="F440" s="107" t="str">
        <f t="shared" si="46"/>
        <v/>
      </c>
      <c r="G440" s="108" t="str">
        <f t="shared" si="42"/>
        <v/>
      </c>
      <c r="H440" s="111" t="s">
        <v>2</v>
      </c>
      <c r="I440" s="109" t="str">
        <f t="shared" si="47"/>
        <v/>
      </c>
      <c r="J440" s="110" t="str">
        <f>IFERROR(IF($B440&lt;&gt;"",ROUND(IF(AND($I$5&gt;=0,O440&gt;D$8),0,(G440+I440)*$I$5),2),""),0)</f>
        <v/>
      </c>
      <c r="K440" s="110" t="str">
        <f t="shared" si="48"/>
        <v/>
      </c>
      <c r="N440" s="118" t="str">
        <f t="shared" si="43"/>
        <v/>
      </c>
      <c r="O440" s="116" t="str">
        <f t="shared" si="44"/>
        <v/>
      </c>
      <c r="P440" s="53"/>
    </row>
    <row r="441" spans="2:16" x14ac:dyDescent="0.3">
      <c r="B441" s="103"/>
      <c r="C441" s="104" t="str">
        <f t="shared" si="45"/>
        <v/>
      </c>
      <c r="D441" s="115"/>
      <c r="E441" s="113"/>
      <c r="F441" s="107" t="str">
        <f t="shared" si="46"/>
        <v/>
      </c>
      <c r="G441" s="108" t="str">
        <f t="shared" si="42"/>
        <v/>
      </c>
      <c r="H441" s="111" t="s">
        <v>2</v>
      </c>
      <c r="I441" s="109" t="str">
        <f t="shared" si="47"/>
        <v/>
      </c>
      <c r="J441" s="110" t="str">
        <f>IFERROR(IF($B441&lt;&gt;"",ROUND(IF(AND($I$5&gt;=0,O441&gt;D$8),0,(G441+I441)*$I$5),2),""),0)</f>
        <v/>
      </c>
      <c r="K441" s="110" t="str">
        <f t="shared" si="48"/>
        <v/>
      </c>
      <c r="N441" s="118" t="str">
        <f t="shared" si="43"/>
        <v/>
      </c>
      <c r="O441" s="116" t="str">
        <f t="shared" si="44"/>
        <v/>
      </c>
      <c r="P441" s="53"/>
    </row>
    <row r="442" spans="2:16" x14ac:dyDescent="0.3">
      <c r="B442" s="103"/>
      <c r="C442" s="104" t="str">
        <f t="shared" si="45"/>
        <v/>
      </c>
      <c r="D442" s="115"/>
      <c r="E442" s="113"/>
      <c r="F442" s="107" t="str">
        <f t="shared" si="46"/>
        <v/>
      </c>
      <c r="G442" s="108" t="str">
        <f t="shared" si="42"/>
        <v/>
      </c>
      <c r="H442" s="111" t="s">
        <v>2</v>
      </c>
      <c r="I442" s="109" t="str">
        <f t="shared" si="47"/>
        <v/>
      </c>
      <c r="J442" s="110" t="str">
        <f>IFERROR(IF($B442&lt;&gt;"",ROUND(IF(AND($I$5&gt;=0,O442&gt;D$8),0,(G442+I442)*$I$5),2),""),0)</f>
        <v/>
      </c>
      <c r="K442" s="110" t="str">
        <f t="shared" si="48"/>
        <v/>
      </c>
      <c r="N442" s="118" t="str">
        <f t="shared" si="43"/>
        <v/>
      </c>
      <c r="O442" s="116" t="str">
        <f t="shared" si="44"/>
        <v/>
      </c>
      <c r="P442" s="53"/>
    </row>
    <row r="443" spans="2:16" x14ac:dyDescent="0.3">
      <c r="B443" s="103"/>
      <c r="C443" s="104" t="str">
        <f t="shared" si="45"/>
        <v/>
      </c>
      <c r="D443" s="115"/>
      <c r="E443" s="113"/>
      <c r="F443" s="107" t="str">
        <f t="shared" si="46"/>
        <v/>
      </c>
      <c r="G443" s="108" t="str">
        <f t="shared" si="42"/>
        <v/>
      </c>
      <c r="H443" s="111" t="s">
        <v>2</v>
      </c>
      <c r="I443" s="109" t="str">
        <f t="shared" si="47"/>
        <v/>
      </c>
      <c r="J443" s="110" t="str">
        <f>IFERROR(IF($B443&lt;&gt;"",ROUND(IF(AND($I$5&gt;=0,O443&gt;D$8),0,(G443+I443)*$I$5),2),""),0)</f>
        <v/>
      </c>
      <c r="K443" s="110" t="str">
        <f t="shared" si="48"/>
        <v/>
      </c>
      <c r="N443" s="118" t="str">
        <f t="shared" si="43"/>
        <v/>
      </c>
      <c r="O443" s="116" t="str">
        <f t="shared" si="44"/>
        <v/>
      </c>
      <c r="P443" s="53"/>
    </row>
    <row r="444" spans="2:16" x14ac:dyDescent="0.3">
      <c r="B444" s="103"/>
      <c r="C444" s="104" t="str">
        <f t="shared" si="45"/>
        <v/>
      </c>
      <c r="D444" s="115"/>
      <c r="E444" s="113"/>
      <c r="F444" s="107" t="str">
        <f t="shared" si="46"/>
        <v/>
      </c>
      <c r="G444" s="108" t="str">
        <f t="shared" si="42"/>
        <v/>
      </c>
      <c r="H444" s="111" t="s">
        <v>2</v>
      </c>
      <c r="I444" s="109" t="str">
        <f t="shared" si="47"/>
        <v/>
      </c>
      <c r="J444" s="110" t="str">
        <f>IFERROR(IF($B444&lt;&gt;"",ROUND(IF(AND($I$5&gt;=0,O444&gt;D$8),0,(G444+I444)*$I$5),2),""),0)</f>
        <v/>
      </c>
      <c r="K444" s="110" t="str">
        <f t="shared" si="48"/>
        <v/>
      </c>
      <c r="N444" s="118" t="str">
        <f t="shared" si="43"/>
        <v/>
      </c>
      <c r="O444" s="116" t="str">
        <f t="shared" si="44"/>
        <v/>
      </c>
      <c r="P444" s="53"/>
    </row>
    <row r="445" spans="2:16" x14ac:dyDescent="0.3">
      <c r="B445" s="103"/>
      <c r="C445" s="104" t="str">
        <f t="shared" si="45"/>
        <v/>
      </c>
      <c r="D445" s="115"/>
      <c r="E445" s="113"/>
      <c r="F445" s="107" t="str">
        <f t="shared" si="46"/>
        <v/>
      </c>
      <c r="G445" s="108" t="str">
        <f t="shared" si="42"/>
        <v/>
      </c>
      <c r="H445" s="111" t="s">
        <v>2</v>
      </c>
      <c r="I445" s="109" t="str">
        <f t="shared" si="47"/>
        <v/>
      </c>
      <c r="J445" s="110" t="str">
        <f>IFERROR(IF($B445&lt;&gt;"",ROUND(IF(AND($I$5&gt;=0,O445&gt;D$8),0,(G445+I445)*$I$5),2),""),0)</f>
        <v/>
      </c>
      <c r="K445" s="110" t="str">
        <f t="shared" si="48"/>
        <v/>
      </c>
      <c r="N445" s="118" t="str">
        <f t="shared" si="43"/>
        <v/>
      </c>
      <c r="O445" s="116" t="str">
        <f t="shared" si="44"/>
        <v/>
      </c>
      <c r="P445" s="53"/>
    </row>
    <row r="446" spans="2:16" x14ac:dyDescent="0.3">
      <c r="B446" s="103"/>
      <c r="C446" s="104" t="str">
        <f t="shared" si="45"/>
        <v/>
      </c>
      <c r="D446" s="115"/>
      <c r="E446" s="113"/>
      <c r="F446" s="107" t="str">
        <f t="shared" si="46"/>
        <v/>
      </c>
      <c r="G446" s="108" t="str">
        <f t="shared" si="42"/>
        <v/>
      </c>
      <c r="H446" s="111" t="s">
        <v>2</v>
      </c>
      <c r="I446" s="109" t="str">
        <f t="shared" si="47"/>
        <v/>
      </c>
      <c r="J446" s="110" t="str">
        <f>IFERROR(IF($B446&lt;&gt;"",ROUND(IF(AND($I$5&gt;=0,O446&gt;D$8),0,(G446+I446)*$I$5),2),""),0)</f>
        <v/>
      </c>
      <c r="K446" s="110" t="str">
        <f t="shared" si="48"/>
        <v/>
      </c>
      <c r="N446" s="118" t="str">
        <f t="shared" si="43"/>
        <v/>
      </c>
      <c r="O446" s="116" t="str">
        <f t="shared" si="44"/>
        <v/>
      </c>
      <c r="P446" s="53"/>
    </row>
    <row r="447" spans="2:16" x14ac:dyDescent="0.3">
      <c r="B447" s="103"/>
      <c r="C447" s="104" t="str">
        <f t="shared" si="45"/>
        <v/>
      </c>
      <c r="D447" s="115"/>
      <c r="E447" s="113"/>
      <c r="F447" s="107" t="str">
        <f t="shared" si="46"/>
        <v/>
      </c>
      <c r="G447" s="108" t="str">
        <f t="shared" si="42"/>
        <v/>
      </c>
      <c r="H447" s="111" t="s">
        <v>2</v>
      </c>
      <c r="I447" s="109" t="str">
        <f t="shared" si="47"/>
        <v/>
      </c>
      <c r="J447" s="110" t="str">
        <f>IFERROR(IF($B447&lt;&gt;"",ROUND(IF(AND($I$5&gt;=0,O447&gt;D$8),0,(G447+I447)*$I$5),2),""),0)</f>
        <v/>
      </c>
      <c r="K447" s="110" t="str">
        <f t="shared" si="48"/>
        <v/>
      </c>
      <c r="N447" s="118" t="str">
        <f t="shared" si="43"/>
        <v/>
      </c>
      <c r="O447" s="116" t="str">
        <f t="shared" si="44"/>
        <v/>
      </c>
      <c r="P447" s="53"/>
    </row>
    <row r="448" spans="2:16" x14ac:dyDescent="0.3">
      <c r="B448" s="103"/>
      <c r="C448" s="104" t="str">
        <f t="shared" si="45"/>
        <v/>
      </c>
      <c r="D448" s="115"/>
      <c r="E448" s="113"/>
      <c r="F448" s="107" t="str">
        <f t="shared" si="46"/>
        <v/>
      </c>
      <c r="G448" s="108" t="str">
        <f t="shared" si="42"/>
        <v/>
      </c>
      <c r="H448" s="111" t="s">
        <v>2</v>
      </c>
      <c r="I448" s="109" t="str">
        <f t="shared" si="47"/>
        <v/>
      </c>
      <c r="J448" s="110" t="str">
        <f>IFERROR(IF($B448&lt;&gt;"",ROUND(IF(AND($I$5&gt;=0,O448&gt;D$8),0,(G448+I448)*$I$5),2),""),0)</f>
        <v/>
      </c>
      <c r="K448" s="110" t="str">
        <f t="shared" si="48"/>
        <v/>
      </c>
      <c r="N448" s="118" t="str">
        <f t="shared" si="43"/>
        <v/>
      </c>
      <c r="O448" s="116" t="str">
        <f t="shared" si="44"/>
        <v/>
      </c>
      <c r="P448" s="53"/>
    </row>
    <row r="449" spans="2:16" x14ac:dyDescent="0.3">
      <c r="B449" s="103"/>
      <c r="C449" s="104" t="str">
        <f t="shared" si="45"/>
        <v/>
      </c>
      <c r="D449" s="115"/>
      <c r="E449" s="113"/>
      <c r="F449" s="107" t="str">
        <f t="shared" si="46"/>
        <v/>
      </c>
      <c r="G449" s="108" t="str">
        <f t="shared" si="42"/>
        <v/>
      </c>
      <c r="H449" s="111" t="s">
        <v>2</v>
      </c>
      <c r="I449" s="109" t="str">
        <f t="shared" si="47"/>
        <v/>
      </c>
      <c r="J449" s="110" t="str">
        <f>IFERROR(IF($B449&lt;&gt;"",ROUND(IF(AND($I$5&gt;=0,O449&gt;D$8),0,(G449+I449)*$I$5),2),""),0)</f>
        <v/>
      </c>
      <c r="K449" s="110" t="str">
        <f t="shared" si="48"/>
        <v/>
      </c>
      <c r="N449" s="118" t="str">
        <f t="shared" si="43"/>
        <v/>
      </c>
      <c r="O449" s="116" t="str">
        <f t="shared" si="44"/>
        <v/>
      </c>
      <c r="P449" s="53"/>
    </row>
    <row r="450" spans="2:16" x14ac:dyDescent="0.3">
      <c r="B450" s="103"/>
      <c r="C450" s="104" t="str">
        <f t="shared" si="45"/>
        <v/>
      </c>
      <c r="D450" s="115"/>
      <c r="E450" s="113"/>
      <c r="F450" s="107" t="str">
        <f t="shared" si="46"/>
        <v/>
      </c>
      <c r="G450" s="108" t="str">
        <f t="shared" si="42"/>
        <v/>
      </c>
      <c r="H450" s="111" t="s">
        <v>2</v>
      </c>
      <c r="I450" s="109" t="str">
        <f t="shared" si="47"/>
        <v/>
      </c>
      <c r="J450" s="110" t="str">
        <f>IFERROR(IF($B450&lt;&gt;"",ROUND(IF(AND($I$5&gt;=0,O450&gt;D$8),0,(G450+I450)*$I$5),2),""),0)</f>
        <v/>
      </c>
      <c r="K450" s="110" t="str">
        <f t="shared" si="48"/>
        <v/>
      </c>
      <c r="N450" s="118" t="str">
        <f t="shared" si="43"/>
        <v/>
      </c>
      <c r="O450" s="116" t="str">
        <f t="shared" si="44"/>
        <v/>
      </c>
      <c r="P450" s="53"/>
    </row>
    <row r="451" spans="2:16" x14ac:dyDescent="0.3">
      <c r="B451" s="103"/>
      <c r="C451" s="104" t="str">
        <f t="shared" si="45"/>
        <v/>
      </c>
      <c r="D451" s="115"/>
      <c r="E451" s="113"/>
      <c r="F451" s="107" t="str">
        <f t="shared" si="46"/>
        <v/>
      </c>
      <c r="G451" s="108" t="str">
        <f t="shared" si="42"/>
        <v/>
      </c>
      <c r="H451" s="111" t="s">
        <v>2</v>
      </c>
      <c r="I451" s="109" t="str">
        <f t="shared" si="47"/>
        <v/>
      </c>
      <c r="J451" s="110" t="str">
        <f>IFERROR(IF($B451&lt;&gt;"",ROUND(IF(AND($I$5&gt;=0,O451&gt;D$8),0,(G451+I451)*$I$5),2),""),0)</f>
        <v/>
      </c>
      <c r="K451" s="110" t="str">
        <f t="shared" si="48"/>
        <v/>
      </c>
      <c r="N451" s="118" t="str">
        <f t="shared" si="43"/>
        <v/>
      </c>
      <c r="O451" s="116" t="str">
        <f t="shared" si="44"/>
        <v/>
      </c>
      <c r="P451" s="53"/>
    </row>
    <row r="452" spans="2:16" x14ac:dyDescent="0.3">
      <c r="B452" s="103"/>
      <c r="C452" s="104" t="str">
        <f t="shared" si="45"/>
        <v/>
      </c>
      <c r="D452" s="115"/>
      <c r="E452" s="113"/>
      <c r="F452" s="107" t="str">
        <f t="shared" si="46"/>
        <v/>
      </c>
      <c r="G452" s="108" t="str">
        <f t="shared" si="42"/>
        <v/>
      </c>
      <c r="H452" s="111" t="s">
        <v>2</v>
      </c>
      <c r="I452" s="109" t="str">
        <f t="shared" si="47"/>
        <v/>
      </c>
      <c r="J452" s="110" t="str">
        <f>IFERROR(IF($B452&lt;&gt;"",ROUND(IF(AND($I$5&gt;=0,O452&gt;D$8),0,(G452+I452)*$I$5),2),""),0)</f>
        <v/>
      </c>
      <c r="K452" s="110" t="str">
        <f t="shared" si="48"/>
        <v/>
      </c>
      <c r="N452" s="118" t="str">
        <f t="shared" si="43"/>
        <v/>
      </c>
      <c r="O452" s="116" t="str">
        <f t="shared" si="44"/>
        <v/>
      </c>
      <c r="P452" s="53"/>
    </row>
    <row r="453" spans="2:16" x14ac:dyDescent="0.3">
      <c r="B453" s="103"/>
      <c r="C453" s="104" t="str">
        <f t="shared" si="45"/>
        <v/>
      </c>
      <c r="D453" s="115"/>
      <c r="E453" s="113"/>
      <c r="F453" s="107" t="str">
        <f t="shared" si="46"/>
        <v/>
      </c>
      <c r="G453" s="108" t="str">
        <f t="shared" si="42"/>
        <v/>
      </c>
      <c r="H453" s="111" t="s">
        <v>2</v>
      </c>
      <c r="I453" s="109" t="str">
        <f t="shared" si="47"/>
        <v/>
      </c>
      <c r="J453" s="110" t="str">
        <f>IFERROR(IF($B453&lt;&gt;"",ROUND(IF(AND($I$5&gt;=0,O453&gt;D$8),0,(G453+I453)*$I$5),2),""),0)</f>
        <v/>
      </c>
      <c r="K453" s="110" t="str">
        <f t="shared" si="48"/>
        <v/>
      </c>
      <c r="N453" s="118" t="str">
        <f t="shared" si="43"/>
        <v/>
      </c>
      <c r="O453" s="116" t="str">
        <f t="shared" si="44"/>
        <v/>
      </c>
      <c r="P453" s="53"/>
    </row>
    <row r="454" spans="2:16" x14ac:dyDescent="0.3">
      <c r="B454" s="103"/>
      <c r="C454" s="104" t="str">
        <f t="shared" si="45"/>
        <v/>
      </c>
      <c r="D454" s="115"/>
      <c r="E454" s="113"/>
      <c r="F454" s="107" t="str">
        <f t="shared" si="46"/>
        <v/>
      </c>
      <c r="G454" s="108" t="str">
        <f t="shared" si="42"/>
        <v/>
      </c>
      <c r="H454" s="111" t="s">
        <v>2</v>
      </c>
      <c r="I454" s="109" t="str">
        <f t="shared" si="47"/>
        <v/>
      </c>
      <c r="J454" s="110" t="str">
        <f>IFERROR(IF($B454&lt;&gt;"",ROUND(IF(AND($I$5&gt;=0,O454&gt;D$8),0,(G454+I454)*$I$5),2),""),0)</f>
        <v/>
      </c>
      <c r="K454" s="110" t="str">
        <f t="shared" si="48"/>
        <v/>
      </c>
      <c r="N454" s="118" t="str">
        <f t="shared" si="43"/>
        <v/>
      </c>
      <c r="O454" s="116" t="str">
        <f t="shared" si="44"/>
        <v/>
      </c>
      <c r="P454" s="53"/>
    </row>
    <row r="455" spans="2:16" x14ac:dyDescent="0.3">
      <c r="B455" s="103"/>
      <c r="C455" s="104" t="str">
        <f t="shared" si="45"/>
        <v/>
      </c>
      <c r="D455" s="115"/>
      <c r="E455" s="113"/>
      <c r="F455" s="107" t="str">
        <f t="shared" si="46"/>
        <v/>
      </c>
      <c r="G455" s="108" t="str">
        <f t="shared" si="42"/>
        <v/>
      </c>
      <c r="H455" s="111" t="s">
        <v>2</v>
      </c>
      <c r="I455" s="109" t="str">
        <f t="shared" si="47"/>
        <v/>
      </c>
      <c r="J455" s="110" t="str">
        <f>IFERROR(IF($B455&lt;&gt;"",ROUND(IF(AND($I$5&gt;=0,O455&gt;D$8),0,(G455+I455)*$I$5),2),""),0)</f>
        <v/>
      </c>
      <c r="K455" s="110" t="str">
        <f t="shared" si="48"/>
        <v/>
      </c>
      <c r="N455" s="118" t="str">
        <f t="shared" si="43"/>
        <v/>
      </c>
      <c r="O455" s="116" t="str">
        <f t="shared" si="44"/>
        <v/>
      </c>
      <c r="P455" s="53"/>
    </row>
    <row r="456" spans="2:16" x14ac:dyDescent="0.3">
      <c r="B456" s="103"/>
      <c r="C456" s="104" t="str">
        <f t="shared" si="45"/>
        <v/>
      </c>
      <c r="D456" s="115"/>
      <c r="E456" s="113"/>
      <c r="F456" s="107" t="str">
        <f t="shared" si="46"/>
        <v/>
      </c>
      <c r="G456" s="108" t="str">
        <f t="shared" si="42"/>
        <v/>
      </c>
      <c r="H456" s="111" t="s">
        <v>2</v>
      </c>
      <c r="I456" s="109" t="str">
        <f t="shared" si="47"/>
        <v/>
      </c>
      <c r="J456" s="110" t="str">
        <f>IFERROR(IF($B456&lt;&gt;"",ROUND(IF(AND($I$5&gt;=0,O456&gt;D$8),0,(G456+I456)*$I$5),2),""),0)</f>
        <v/>
      </c>
      <c r="K456" s="110" t="str">
        <f t="shared" si="48"/>
        <v/>
      </c>
      <c r="N456" s="118" t="str">
        <f t="shared" si="43"/>
        <v/>
      </c>
      <c r="O456" s="116" t="str">
        <f t="shared" si="44"/>
        <v/>
      </c>
      <c r="P456" s="53"/>
    </row>
    <row r="457" spans="2:16" x14ac:dyDescent="0.3">
      <c r="B457" s="103"/>
      <c r="C457" s="104" t="str">
        <f t="shared" si="45"/>
        <v/>
      </c>
      <c r="D457" s="115"/>
      <c r="E457" s="113"/>
      <c r="F457" s="107" t="str">
        <f t="shared" si="46"/>
        <v/>
      </c>
      <c r="G457" s="108" t="str">
        <f t="shared" si="42"/>
        <v/>
      </c>
      <c r="H457" s="111" t="s">
        <v>2</v>
      </c>
      <c r="I457" s="109" t="str">
        <f t="shared" si="47"/>
        <v/>
      </c>
      <c r="J457" s="110" t="str">
        <f>IFERROR(IF($B457&lt;&gt;"",ROUND(IF(AND($I$5&gt;=0,O457&gt;D$8),0,(G457+I457)*$I$5),2),""),0)</f>
        <v/>
      </c>
      <c r="K457" s="110" t="str">
        <f t="shared" si="48"/>
        <v/>
      </c>
      <c r="N457" s="118" t="str">
        <f t="shared" si="43"/>
        <v/>
      </c>
      <c r="O457" s="116" t="str">
        <f t="shared" si="44"/>
        <v/>
      </c>
      <c r="P457" s="53"/>
    </row>
    <row r="458" spans="2:16" x14ac:dyDescent="0.3">
      <c r="B458" s="103"/>
      <c r="C458" s="104" t="str">
        <f t="shared" si="45"/>
        <v/>
      </c>
      <c r="D458" s="115"/>
      <c r="E458" s="113"/>
      <c r="F458" s="107" t="str">
        <f t="shared" si="46"/>
        <v/>
      </c>
      <c r="G458" s="108" t="str">
        <f t="shared" si="42"/>
        <v/>
      </c>
      <c r="H458" s="111" t="s">
        <v>2</v>
      </c>
      <c r="I458" s="109" t="str">
        <f t="shared" si="47"/>
        <v/>
      </c>
      <c r="J458" s="110" t="str">
        <f>IFERROR(IF($B458&lt;&gt;"",ROUND(IF(AND($I$5&gt;=0,O458&gt;D$8),0,(G458+I458)*$I$5),2),""),0)</f>
        <v/>
      </c>
      <c r="K458" s="110" t="str">
        <f t="shared" si="48"/>
        <v/>
      </c>
      <c r="N458" s="118" t="str">
        <f t="shared" si="43"/>
        <v/>
      </c>
      <c r="O458" s="116" t="str">
        <f t="shared" si="44"/>
        <v/>
      </c>
      <c r="P458" s="53"/>
    </row>
    <row r="459" spans="2:16" x14ac:dyDescent="0.3">
      <c r="B459" s="103"/>
      <c r="C459" s="104" t="str">
        <f t="shared" si="45"/>
        <v/>
      </c>
      <c r="D459" s="115"/>
      <c r="E459" s="113"/>
      <c r="F459" s="107" t="str">
        <f t="shared" si="46"/>
        <v/>
      </c>
      <c r="G459" s="108" t="str">
        <f t="shared" ref="G459:G522" si="49">IFERROR(ROUND(IF(F459&lt;=0,"",F459),2),"")</f>
        <v/>
      </c>
      <c r="H459" s="111" t="s">
        <v>2</v>
      </c>
      <c r="I459" s="109" t="str">
        <f t="shared" si="47"/>
        <v/>
      </c>
      <c r="J459" s="110" t="str">
        <f>IFERROR(IF($B459&lt;&gt;"",ROUND(IF(AND($I$5&gt;=0,O459&gt;D$8),0,(G459+I459)*$I$5),2),""),0)</f>
        <v/>
      </c>
      <c r="K459" s="110" t="str">
        <f t="shared" si="48"/>
        <v/>
      </c>
      <c r="N459" s="118" t="str">
        <f t="shared" ref="N459:N522" si="50">K459</f>
        <v/>
      </c>
      <c r="O459" s="116" t="str">
        <f t="shared" ref="O459:O522" si="51">IFERROR(IF($B459&lt;&gt;"",IF(MONTH(B459)&lt;7,YEAR(B459)+2,YEAR(B459)+3),""),"")</f>
        <v/>
      </c>
      <c r="P459" s="53"/>
    </row>
    <row r="460" spans="2:16" x14ac:dyDescent="0.3">
      <c r="B460" s="103"/>
      <c r="C460" s="104" t="str">
        <f t="shared" ref="C460:C523" si="52">IFERROR(IF(B460="","",IF(B460&lt;$Q$2,$Q$3,O460)),"")</f>
        <v/>
      </c>
      <c r="D460" s="115"/>
      <c r="E460" s="113"/>
      <c r="F460" s="107" t="str">
        <f t="shared" ref="F460:F523" si="53">IF(E460="","",IFERROR(ROUND(IF(E460&gt;1250,1250,E460),2),""))</f>
        <v/>
      </c>
      <c r="G460" s="108" t="str">
        <f t="shared" si="49"/>
        <v/>
      </c>
      <c r="H460" s="111" t="s">
        <v>2</v>
      </c>
      <c r="I460" s="109" t="str">
        <f t="shared" ref="I460:I523" si="54">IF(H460="","",H460-E460)</f>
        <v/>
      </c>
      <c r="J460" s="110" t="str">
        <f>IFERROR(IF($B460&lt;&gt;"",ROUND(IF(AND($I$5&gt;=0,O460&gt;D$8),0,(G460+I460)*$I$5),2),""),0)</f>
        <v/>
      </c>
      <c r="K460" s="110" t="str">
        <f t="shared" ref="K460:K523" si="55">IFERROR(ROUND(IF(H460="","",H460+J460),2),"")</f>
        <v/>
      </c>
      <c r="N460" s="118" t="str">
        <f t="shared" si="50"/>
        <v/>
      </c>
      <c r="O460" s="116" t="str">
        <f t="shared" si="51"/>
        <v/>
      </c>
      <c r="P460" s="53"/>
    </row>
    <row r="461" spans="2:16" x14ac:dyDescent="0.3">
      <c r="B461" s="103"/>
      <c r="C461" s="104" t="str">
        <f t="shared" si="52"/>
        <v/>
      </c>
      <c r="D461" s="115"/>
      <c r="E461" s="113"/>
      <c r="F461" s="107" t="str">
        <f t="shared" si="53"/>
        <v/>
      </c>
      <c r="G461" s="108" t="str">
        <f t="shared" si="49"/>
        <v/>
      </c>
      <c r="H461" s="111" t="s">
        <v>2</v>
      </c>
      <c r="I461" s="109" t="str">
        <f t="shared" si="54"/>
        <v/>
      </c>
      <c r="J461" s="110" t="str">
        <f>IFERROR(IF($B461&lt;&gt;"",ROUND(IF(AND($I$5&gt;=0,O461&gt;D$8),0,(G461+I461)*$I$5),2),""),0)</f>
        <v/>
      </c>
      <c r="K461" s="110" t="str">
        <f t="shared" si="55"/>
        <v/>
      </c>
      <c r="N461" s="118" t="str">
        <f t="shared" si="50"/>
        <v/>
      </c>
      <c r="O461" s="116" t="str">
        <f t="shared" si="51"/>
        <v/>
      </c>
      <c r="P461" s="53"/>
    </row>
    <row r="462" spans="2:16" x14ac:dyDescent="0.3">
      <c r="B462" s="103"/>
      <c r="C462" s="104" t="str">
        <f t="shared" si="52"/>
        <v/>
      </c>
      <c r="D462" s="115"/>
      <c r="E462" s="113"/>
      <c r="F462" s="107" t="str">
        <f t="shared" si="53"/>
        <v/>
      </c>
      <c r="G462" s="108" t="str">
        <f t="shared" si="49"/>
        <v/>
      </c>
      <c r="H462" s="111" t="s">
        <v>2</v>
      </c>
      <c r="I462" s="109" t="str">
        <f t="shared" si="54"/>
        <v/>
      </c>
      <c r="J462" s="110" t="str">
        <f>IFERROR(IF($B462&lt;&gt;"",ROUND(IF(AND($I$5&gt;=0,O462&gt;D$8),0,(G462+I462)*$I$5),2),""),0)</f>
        <v/>
      </c>
      <c r="K462" s="110" t="str">
        <f t="shared" si="55"/>
        <v/>
      </c>
      <c r="N462" s="118" t="str">
        <f t="shared" si="50"/>
        <v/>
      </c>
      <c r="O462" s="116" t="str">
        <f t="shared" si="51"/>
        <v/>
      </c>
      <c r="P462" s="53"/>
    </row>
    <row r="463" spans="2:16" x14ac:dyDescent="0.3">
      <c r="B463" s="103"/>
      <c r="C463" s="104" t="str">
        <f t="shared" si="52"/>
        <v/>
      </c>
      <c r="D463" s="115"/>
      <c r="E463" s="113"/>
      <c r="F463" s="107" t="str">
        <f t="shared" si="53"/>
        <v/>
      </c>
      <c r="G463" s="108" t="str">
        <f t="shared" si="49"/>
        <v/>
      </c>
      <c r="H463" s="111" t="s">
        <v>2</v>
      </c>
      <c r="I463" s="109" t="str">
        <f t="shared" si="54"/>
        <v/>
      </c>
      <c r="J463" s="110" t="str">
        <f>IFERROR(IF($B463&lt;&gt;"",ROUND(IF(AND($I$5&gt;=0,O463&gt;D$8),0,(G463+I463)*$I$5),2),""),0)</f>
        <v/>
      </c>
      <c r="K463" s="110" t="str">
        <f t="shared" si="55"/>
        <v/>
      </c>
      <c r="N463" s="118" t="str">
        <f t="shared" si="50"/>
        <v/>
      </c>
      <c r="O463" s="116" t="str">
        <f t="shared" si="51"/>
        <v/>
      </c>
      <c r="P463" s="53"/>
    </row>
    <row r="464" spans="2:16" x14ac:dyDescent="0.3">
      <c r="B464" s="103"/>
      <c r="C464" s="104" t="str">
        <f t="shared" si="52"/>
        <v/>
      </c>
      <c r="D464" s="115"/>
      <c r="E464" s="113"/>
      <c r="F464" s="107" t="str">
        <f t="shared" si="53"/>
        <v/>
      </c>
      <c r="G464" s="108" t="str">
        <f t="shared" si="49"/>
        <v/>
      </c>
      <c r="H464" s="111" t="s">
        <v>2</v>
      </c>
      <c r="I464" s="109" t="str">
        <f t="shared" si="54"/>
        <v/>
      </c>
      <c r="J464" s="110" t="str">
        <f>IFERROR(IF($B464&lt;&gt;"",ROUND(IF(AND($I$5&gt;=0,O464&gt;D$8),0,(G464+I464)*$I$5),2),""),0)</f>
        <v/>
      </c>
      <c r="K464" s="110" t="str">
        <f t="shared" si="55"/>
        <v/>
      </c>
      <c r="N464" s="118" t="str">
        <f t="shared" si="50"/>
        <v/>
      </c>
      <c r="O464" s="116" t="str">
        <f t="shared" si="51"/>
        <v/>
      </c>
      <c r="P464" s="53"/>
    </row>
    <row r="465" spans="2:16" x14ac:dyDescent="0.3">
      <c r="B465" s="103"/>
      <c r="C465" s="104" t="str">
        <f t="shared" si="52"/>
        <v/>
      </c>
      <c r="D465" s="115"/>
      <c r="E465" s="113"/>
      <c r="F465" s="107" t="str">
        <f t="shared" si="53"/>
        <v/>
      </c>
      <c r="G465" s="108" t="str">
        <f t="shared" si="49"/>
        <v/>
      </c>
      <c r="H465" s="111" t="s">
        <v>2</v>
      </c>
      <c r="I465" s="109" t="str">
        <f t="shared" si="54"/>
        <v/>
      </c>
      <c r="J465" s="110" t="str">
        <f>IFERROR(IF($B465&lt;&gt;"",ROUND(IF(AND($I$5&gt;=0,O465&gt;D$8),0,(G465+I465)*$I$5),2),""),0)</f>
        <v/>
      </c>
      <c r="K465" s="110" t="str">
        <f t="shared" si="55"/>
        <v/>
      </c>
      <c r="N465" s="118" t="str">
        <f t="shared" si="50"/>
        <v/>
      </c>
      <c r="O465" s="116" t="str">
        <f t="shared" si="51"/>
        <v/>
      </c>
      <c r="P465" s="53"/>
    </row>
    <row r="466" spans="2:16" x14ac:dyDescent="0.3">
      <c r="B466" s="103"/>
      <c r="C466" s="104" t="str">
        <f t="shared" si="52"/>
        <v/>
      </c>
      <c r="D466" s="115"/>
      <c r="E466" s="113"/>
      <c r="F466" s="107" t="str">
        <f t="shared" si="53"/>
        <v/>
      </c>
      <c r="G466" s="108" t="str">
        <f t="shared" si="49"/>
        <v/>
      </c>
      <c r="H466" s="111" t="s">
        <v>2</v>
      </c>
      <c r="I466" s="109" t="str">
        <f t="shared" si="54"/>
        <v/>
      </c>
      <c r="J466" s="110" t="str">
        <f>IFERROR(IF($B466&lt;&gt;"",ROUND(IF(AND($I$5&gt;=0,O466&gt;D$8),0,(G466+I466)*$I$5),2),""),0)</f>
        <v/>
      </c>
      <c r="K466" s="110" t="str">
        <f t="shared" si="55"/>
        <v/>
      </c>
      <c r="N466" s="118" t="str">
        <f t="shared" si="50"/>
        <v/>
      </c>
      <c r="O466" s="116" t="str">
        <f t="shared" si="51"/>
        <v/>
      </c>
      <c r="P466" s="53"/>
    </row>
    <row r="467" spans="2:16" x14ac:dyDescent="0.3">
      <c r="B467" s="103"/>
      <c r="C467" s="104" t="str">
        <f t="shared" si="52"/>
        <v/>
      </c>
      <c r="D467" s="115"/>
      <c r="E467" s="113"/>
      <c r="F467" s="107" t="str">
        <f t="shared" si="53"/>
        <v/>
      </c>
      <c r="G467" s="108" t="str">
        <f t="shared" si="49"/>
        <v/>
      </c>
      <c r="H467" s="111" t="s">
        <v>2</v>
      </c>
      <c r="I467" s="109" t="str">
        <f t="shared" si="54"/>
        <v/>
      </c>
      <c r="J467" s="110" t="str">
        <f>IFERROR(IF($B467&lt;&gt;"",ROUND(IF(AND($I$5&gt;=0,O467&gt;D$8),0,(G467+I467)*$I$5),2),""),0)</f>
        <v/>
      </c>
      <c r="K467" s="110" t="str">
        <f t="shared" si="55"/>
        <v/>
      </c>
      <c r="N467" s="118" t="str">
        <f t="shared" si="50"/>
        <v/>
      </c>
      <c r="O467" s="116" t="str">
        <f t="shared" si="51"/>
        <v/>
      </c>
      <c r="P467" s="53"/>
    </row>
    <row r="468" spans="2:16" x14ac:dyDescent="0.3">
      <c r="B468" s="103"/>
      <c r="C468" s="104" t="str">
        <f t="shared" si="52"/>
        <v/>
      </c>
      <c r="D468" s="115"/>
      <c r="E468" s="113"/>
      <c r="F468" s="107" t="str">
        <f t="shared" si="53"/>
        <v/>
      </c>
      <c r="G468" s="108" t="str">
        <f t="shared" si="49"/>
        <v/>
      </c>
      <c r="H468" s="111" t="s">
        <v>2</v>
      </c>
      <c r="I468" s="109" t="str">
        <f t="shared" si="54"/>
        <v/>
      </c>
      <c r="J468" s="110" t="str">
        <f>IFERROR(IF($B468&lt;&gt;"",ROUND(IF(AND($I$5&gt;=0,O468&gt;D$8),0,(G468+I468)*$I$5),2),""),0)</f>
        <v/>
      </c>
      <c r="K468" s="110" t="str">
        <f t="shared" si="55"/>
        <v/>
      </c>
      <c r="N468" s="118" t="str">
        <f t="shared" si="50"/>
        <v/>
      </c>
      <c r="O468" s="116" t="str">
        <f t="shared" si="51"/>
        <v/>
      </c>
      <c r="P468" s="53"/>
    </row>
    <row r="469" spans="2:16" x14ac:dyDescent="0.3">
      <c r="B469" s="103"/>
      <c r="C469" s="104" t="str">
        <f t="shared" si="52"/>
        <v/>
      </c>
      <c r="D469" s="115"/>
      <c r="E469" s="113"/>
      <c r="F469" s="107" t="str">
        <f t="shared" si="53"/>
        <v/>
      </c>
      <c r="G469" s="108" t="str">
        <f t="shared" si="49"/>
        <v/>
      </c>
      <c r="H469" s="111" t="s">
        <v>2</v>
      </c>
      <c r="I469" s="109" t="str">
        <f t="shared" si="54"/>
        <v/>
      </c>
      <c r="J469" s="110" t="str">
        <f>IFERROR(IF($B469&lt;&gt;"",ROUND(IF(AND($I$5&gt;=0,O469&gt;D$8),0,(G469+I469)*$I$5),2),""),0)</f>
        <v/>
      </c>
      <c r="K469" s="110" t="str">
        <f t="shared" si="55"/>
        <v/>
      </c>
      <c r="N469" s="118" t="str">
        <f t="shared" si="50"/>
        <v/>
      </c>
      <c r="O469" s="116" t="str">
        <f t="shared" si="51"/>
        <v/>
      </c>
      <c r="P469" s="53"/>
    </row>
    <row r="470" spans="2:16" x14ac:dyDescent="0.3">
      <c r="B470" s="103"/>
      <c r="C470" s="104" t="str">
        <f t="shared" si="52"/>
        <v/>
      </c>
      <c r="D470" s="115"/>
      <c r="E470" s="113"/>
      <c r="F470" s="107" t="str">
        <f t="shared" si="53"/>
        <v/>
      </c>
      <c r="G470" s="108" t="str">
        <f t="shared" si="49"/>
        <v/>
      </c>
      <c r="H470" s="111" t="s">
        <v>2</v>
      </c>
      <c r="I470" s="109" t="str">
        <f t="shared" si="54"/>
        <v/>
      </c>
      <c r="J470" s="110" t="str">
        <f>IFERROR(IF($B470&lt;&gt;"",ROUND(IF(AND($I$5&gt;=0,O470&gt;D$8),0,(G470+I470)*$I$5),2),""),0)</f>
        <v/>
      </c>
      <c r="K470" s="110" t="str">
        <f t="shared" si="55"/>
        <v/>
      </c>
      <c r="N470" s="118" t="str">
        <f t="shared" si="50"/>
        <v/>
      </c>
      <c r="O470" s="116" t="str">
        <f t="shared" si="51"/>
        <v/>
      </c>
      <c r="P470" s="53"/>
    </row>
    <row r="471" spans="2:16" x14ac:dyDescent="0.3">
      <c r="B471" s="103"/>
      <c r="C471" s="104" t="str">
        <f t="shared" si="52"/>
        <v/>
      </c>
      <c r="D471" s="115"/>
      <c r="E471" s="113"/>
      <c r="F471" s="107" t="str">
        <f t="shared" si="53"/>
        <v/>
      </c>
      <c r="G471" s="108" t="str">
        <f t="shared" si="49"/>
        <v/>
      </c>
      <c r="H471" s="111" t="s">
        <v>2</v>
      </c>
      <c r="I471" s="109" t="str">
        <f t="shared" si="54"/>
        <v/>
      </c>
      <c r="J471" s="110" t="str">
        <f>IFERROR(IF($B471&lt;&gt;"",ROUND(IF(AND($I$5&gt;=0,O471&gt;D$8),0,(G471+I471)*$I$5),2),""),0)</f>
        <v/>
      </c>
      <c r="K471" s="110" t="str">
        <f t="shared" si="55"/>
        <v/>
      </c>
      <c r="N471" s="118" t="str">
        <f t="shared" si="50"/>
        <v/>
      </c>
      <c r="O471" s="116" t="str">
        <f t="shared" si="51"/>
        <v/>
      </c>
      <c r="P471" s="53"/>
    </row>
    <row r="472" spans="2:16" x14ac:dyDescent="0.3">
      <c r="B472" s="103"/>
      <c r="C472" s="104" t="str">
        <f t="shared" si="52"/>
        <v/>
      </c>
      <c r="D472" s="115"/>
      <c r="E472" s="113"/>
      <c r="F472" s="107" t="str">
        <f t="shared" si="53"/>
        <v/>
      </c>
      <c r="G472" s="108" t="str">
        <f t="shared" si="49"/>
        <v/>
      </c>
      <c r="H472" s="111" t="s">
        <v>2</v>
      </c>
      <c r="I472" s="109" t="str">
        <f t="shared" si="54"/>
        <v/>
      </c>
      <c r="J472" s="110" t="str">
        <f>IFERROR(IF($B472&lt;&gt;"",ROUND(IF(AND($I$5&gt;=0,O472&gt;D$8),0,(G472+I472)*$I$5),2),""),0)</f>
        <v/>
      </c>
      <c r="K472" s="110" t="str">
        <f t="shared" si="55"/>
        <v/>
      </c>
      <c r="N472" s="118" t="str">
        <f t="shared" si="50"/>
        <v/>
      </c>
      <c r="O472" s="116" t="str">
        <f t="shared" si="51"/>
        <v/>
      </c>
      <c r="P472" s="53"/>
    </row>
    <row r="473" spans="2:16" x14ac:dyDescent="0.3">
      <c r="B473" s="103"/>
      <c r="C473" s="104" t="str">
        <f t="shared" si="52"/>
        <v/>
      </c>
      <c r="D473" s="115"/>
      <c r="E473" s="113"/>
      <c r="F473" s="107" t="str">
        <f t="shared" si="53"/>
        <v/>
      </c>
      <c r="G473" s="108" t="str">
        <f t="shared" si="49"/>
        <v/>
      </c>
      <c r="H473" s="111" t="s">
        <v>2</v>
      </c>
      <c r="I473" s="109" t="str">
        <f t="shared" si="54"/>
        <v/>
      </c>
      <c r="J473" s="110" t="str">
        <f>IFERROR(IF($B473&lt;&gt;"",ROUND(IF(AND($I$5&gt;=0,O473&gt;D$8),0,(G473+I473)*$I$5),2),""),0)</f>
        <v/>
      </c>
      <c r="K473" s="110" t="str">
        <f t="shared" si="55"/>
        <v/>
      </c>
      <c r="N473" s="118" t="str">
        <f t="shared" si="50"/>
        <v/>
      </c>
      <c r="O473" s="116" t="str">
        <f t="shared" si="51"/>
        <v/>
      </c>
      <c r="P473" s="53"/>
    </row>
    <row r="474" spans="2:16" x14ac:dyDescent="0.3">
      <c r="B474" s="103"/>
      <c r="C474" s="104" t="str">
        <f t="shared" si="52"/>
        <v/>
      </c>
      <c r="D474" s="115"/>
      <c r="E474" s="113"/>
      <c r="F474" s="107" t="str">
        <f t="shared" si="53"/>
        <v/>
      </c>
      <c r="G474" s="108" t="str">
        <f t="shared" si="49"/>
        <v/>
      </c>
      <c r="H474" s="111" t="s">
        <v>2</v>
      </c>
      <c r="I474" s="109" t="str">
        <f t="shared" si="54"/>
        <v/>
      </c>
      <c r="J474" s="110" t="str">
        <f>IFERROR(IF($B474&lt;&gt;"",ROUND(IF(AND($I$5&gt;=0,O474&gt;D$8),0,(G474+I474)*$I$5),2),""),0)</f>
        <v/>
      </c>
      <c r="K474" s="110" t="str">
        <f t="shared" si="55"/>
        <v/>
      </c>
      <c r="N474" s="118" t="str">
        <f t="shared" si="50"/>
        <v/>
      </c>
      <c r="O474" s="116" t="str">
        <f t="shared" si="51"/>
        <v/>
      </c>
      <c r="P474" s="53"/>
    </row>
    <row r="475" spans="2:16" x14ac:dyDescent="0.3">
      <c r="B475" s="103"/>
      <c r="C475" s="104" t="str">
        <f t="shared" si="52"/>
        <v/>
      </c>
      <c r="D475" s="115"/>
      <c r="E475" s="113"/>
      <c r="F475" s="107" t="str">
        <f t="shared" si="53"/>
        <v/>
      </c>
      <c r="G475" s="108" t="str">
        <f t="shared" si="49"/>
        <v/>
      </c>
      <c r="H475" s="111" t="s">
        <v>2</v>
      </c>
      <c r="I475" s="109" t="str">
        <f t="shared" si="54"/>
        <v/>
      </c>
      <c r="J475" s="110" t="str">
        <f>IFERROR(IF($B475&lt;&gt;"",ROUND(IF(AND($I$5&gt;=0,O475&gt;D$8),0,(G475+I475)*$I$5),2),""),0)</f>
        <v/>
      </c>
      <c r="K475" s="110" t="str">
        <f t="shared" si="55"/>
        <v/>
      </c>
      <c r="N475" s="118" t="str">
        <f t="shared" si="50"/>
        <v/>
      </c>
      <c r="O475" s="116" t="str">
        <f t="shared" si="51"/>
        <v/>
      </c>
      <c r="P475" s="53"/>
    </row>
    <row r="476" spans="2:16" x14ac:dyDescent="0.3">
      <c r="B476" s="103"/>
      <c r="C476" s="104" t="str">
        <f t="shared" si="52"/>
        <v/>
      </c>
      <c r="D476" s="115"/>
      <c r="E476" s="113"/>
      <c r="F476" s="107" t="str">
        <f t="shared" si="53"/>
        <v/>
      </c>
      <c r="G476" s="108" t="str">
        <f t="shared" si="49"/>
        <v/>
      </c>
      <c r="H476" s="111" t="s">
        <v>2</v>
      </c>
      <c r="I476" s="109" t="str">
        <f t="shared" si="54"/>
        <v/>
      </c>
      <c r="J476" s="110" t="str">
        <f>IFERROR(IF($B476&lt;&gt;"",ROUND(IF(AND($I$5&gt;=0,O476&gt;D$8),0,(G476+I476)*$I$5),2),""),0)</f>
        <v/>
      </c>
      <c r="K476" s="110" t="str">
        <f t="shared" si="55"/>
        <v/>
      </c>
      <c r="N476" s="118" t="str">
        <f t="shared" si="50"/>
        <v/>
      </c>
      <c r="O476" s="116" t="str">
        <f t="shared" si="51"/>
        <v/>
      </c>
      <c r="P476" s="53"/>
    </row>
    <row r="477" spans="2:16" x14ac:dyDescent="0.3">
      <c r="B477" s="103"/>
      <c r="C477" s="104" t="str">
        <f t="shared" si="52"/>
        <v/>
      </c>
      <c r="D477" s="115"/>
      <c r="E477" s="113"/>
      <c r="F477" s="107" t="str">
        <f t="shared" si="53"/>
        <v/>
      </c>
      <c r="G477" s="108" t="str">
        <f t="shared" si="49"/>
        <v/>
      </c>
      <c r="H477" s="111" t="s">
        <v>2</v>
      </c>
      <c r="I477" s="109" t="str">
        <f t="shared" si="54"/>
        <v/>
      </c>
      <c r="J477" s="110" t="str">
        <f>IFERROR(IF($B477&lt;&gt;"",ROUND(IF(AND($I$5&gt;=0,O477&gt;D$8),0,(G477+I477)*$I$5),2),""),0)</f>
        <v/>
      </c>
      <c r="K477" s="110" t="str">
        <f t="shared" si="55"/>
        <v/>
      </c>
      <c r="N477" s="118" t="str">
        <f t="shared" si="50"/>
        <v/>
      </c>
      <c r="O477" s="116" t="str">
        <f t="shared" si="51"/>
        <v/>
      </c>
      <c r="P477" s="53"/>
    </row>
    <row r="478" spans="2:16" x14ac:dyDescent="0.3">
      <c r="B478" s="103"/>
      <c r="C478" s="104" t="str">
        <f t="shared" si="52"/>
        <v/>
      </c>
      <c r="D478" s="115"/>
      <c r="E478" s="113"/>
      <c r="F478" s="107" t="str">
        <f t="shared" si="53"/>
        <v/>
      </c>
      <c r="G478" s="108" t="str">
        <f t="shared" si="49"/>
        <v/>
      </c>
      <c r="H478" s="111" t="s">
        <v>2</v>
      </c>
      <c r="I478" s="109" t="str">
        <f t="shared" si="54"/>
        <v/>
      </c>
      <c r="J478" s="110" t="str">
        <f>IFERROR(IF($B478&lt;&gt;"",ROUND(IF(AND($I$5&gt;=0,O478&gt;D$8),0,(G478+I478)*$I$5),2),""),0)</f>
        <v/>
      </c>
      <c r="K478" s="110" t="str">
        <f t="shared" si="55"/>
        <v/>
      </c>
      <c r="N478" s="118" t="str">
        <f t="shared" si="50"/>
        <v/>
      </c>
      <c r="O478" s="116" t="str">
        <f t="shared" si="51"/>
        <v/>
      </c>
      <c r="P478" s="53"/>
    </row>
    <row r="479" spans="2:16" x14ac:dyDescent="0.3">
      <c r="B479" s="103"/>
      <c r="C479" s="104" t="str">
        <f t="shared" si="52"/>
        <v/>
      </c>
      <c r="D479" s="115"/>
      <c r="E479" s="113"/>
      <c r="F479" s="107" t="str">
        <f t="shared" si="53"/>
        <v/>
      </c>
      <c r="G479" s="108" t="str">
        <f t="shared" si="49"/>
        <v/>
      </c>
      <c r="H479" s="111" t="s">
        <v>2</v>
      </c>
      <c r="I479" s="109" t="str">
        <f t="shared" si="54"/>
        <v/>
      </c>
      <c r="J479" s="110" t="str">
        <f>IFERROR(IF($B479&lt;&gt;"",ROUND(IF(AND($I$5&gt;=0,O479&gt;D$8),0,(G479+I479)*$I$5),2),""),0)</f>
        <v/>
      </c>
      <c r="K479" s="110" t="str">
        <f t="shared" si="55"/>
        <v/>
      </c>
      <c r="N479" s="118" t="str">
        <f t="shared" si="50"/>
        <v/>
      </c>
      <c r="O479" s="116" t="str">
        <f t="shared" si="51"/>
        <v/>
      </c>
      <c r="P479" s="53"/>
    </row>
    <row r="480" spans="2:16" x14ac:dyDescent="0.3">
      <c r="B480" s="103"/>
      <c r="C480" s="104" t="str">
        <f t="shared" si="52"/>
        <v/>
      </c>
      <c r="D480" s="115"/>
      <c r="E480" s="113"/>
      <c r="F480" s="107" t="str">
        <f t="shared" si="53"/>
        <v/>
      </c>
      <c r="G480" s="108" t="str">
        <f t="shared" si="49"/>
        <v/>
      </c>
      <c r="H480" s="111" t="s">
        <v>2</v>
      </c>
      <c r="I480" s="109" t="str">
        <f t="shared" si="54"/>
        <v/>
      </c>
      <c r="J480" s="110" t="str">
        <f>IFERROR(IF($B480&lt;&gt;"",ROUND(IF(AND($I$5&gt;=0,O480&gt;D$8),0,(G480+I480)*$I$5),2),""),0)</f>
        <v/>
      </c>
      <c r="K480" s="110" t="str">
        <f t="shared" si="55"/>
        <v/>
      </c>
      <c r="N480" s="118" t="str">
        <f t="shared" si="50"/>
        <v/>
      </c>
      <c r="O480" s="116" t="str">
        <f t="shared" si="51"/>
        <v/>
      </c>
      <c r="P480" s="53"/>
    </row>
    <row r="481" spans="2:16" x14ac:dyDescent="0.3">
      <c r="B481" s="103"/>
      <c r="C481" s="104" t="str">
        <f t="shared" si="52"/>
        <v/>
      </c>
      <c r="D481" s="115"/>
      <c r="E481" s="113"/>
      <c r="F481" s="107" t="str">
        <f t="shared" si="53"/>
        <v/>
      </c>
      <c r="G481" s="108" t="str">
        <f t="shared" si="49"/>
        <v/>
      </c>
      <c r="H481" s="111" t="s">
        <v>2</v>
      </c>
      <c r="I481" s="109" t="str">
        <f t="shared" si="54"/>
        <v/>
      </c>
      <c r="J481" s="110" t="str">
        <f>IFERROR(IF($B481&lt;&gt;"",ROUND(IF(AND($I$5&gt;=0,O481&gt;D$8),0,(G481+I481)*$I$5),2),""),0)</f>
        <v/>
      </c>
      <c r="K481" s="110" t="str">
        <f t="shared" si="55"/>
        <v/>
      </c>
      <c r="N481" s="118" t="str">
        <f t="shared" si="50"/>
        <v/>
      </c>
      <c r="O481" s="116" t="str">
        <f t="shared" si="51"/>
        <v/>
      </c>
      <c r="P481" s="53"/>
    </row>
    <row r="482" spans="2:16" x14ac:dyDescent="0.3">
      <c r="B482" s="103"/>
      <c r="C482" s="104" t="str">
        <f t="shared" si="52"/>
        <v/>
      </c>
      <c r="D482" s="115"/>
      <c r="E482" s="113"/>
      <c r="F482" s="107" t="str">
        <f t="shared" si="53"/>
        <v/>
      </c>
      <c r="G482" s="108" t="str">
        <f t="shared" si="49"/>
        <v/>
      </c>
      <c r="H482" s="111" t="s">
        <v>2</v>
      </c>
      <c r="I482" s="109" t="str">
        <f t="shared" si="54"/>
        <v/>
      </c>
      <c r="J482" s="110" t="str">
        <f>IFERROR(IF($B482&lt;&gt;"",ROUND(IF(AND($I$5&gt;=0,O482&gt;D$8),0,(G482+I482)*$I$5),2),""),0)</f>
        <v/>
      </c>
      <c r="K482" s="110" t="str">
        <f t="shared" si="55"/>
        <v/>
      </c>
      <c r="N482" s="118" t="str">
        <f t="shared" si="50"/>
        <v/>
      </c>
      <c r="O482" s="116" t="str">
        <f t="shared" si="51"/>
        <v/>
      </c>
      <c r="P482" s="53"/>
    </row>
    <row r="483" spans="2:16" x14ac:dyDescent="0.3">
      <c r="B483" s="103"/>
      <c r="C483" s="104" t="str">
        <f t="shared" si="52"/>
        <v/>
      </c>
      <c r="D483" s="115"/>
      <c r="E483" s="113"/>
      <c r="F483" s="107" t="str">
        <f t="shared" si="53"/>
        <v/>
      </c>
      <c r="G483" s="108" t="str">
        <f t="shared" si="49"/>
        <v/>
      </c>
      <c r="H483" s="111" t="s">
        <v>2</v>
      </c>
      <c r="I483" s="109" t="str">
        <f t="shared" si="54"/>
        <v/>
      </c>
      <c r="J483" s="110" t="str">
        <f>IFERROR(IF($B483&lt;&gt;"",ROUND(IF(AND($I$5&gt;=0,O483&gt;D$8),0,(G483+I483)*$I$5),2),""),0)</f>
        <v/>
      </c>
      <c r="K483" s="110" t="str">
        <f t="shared" si="55"/>
        <v/>
      </c>
      <c r="N483" s="118" t="str">
        <f t="shared" si="50"/>
        <v/>
      </c>
      <c r="O483" s="116" t="str">
        <f t="shared" si="51"/>
        <v/>
      </c>
      <c r="P483" s="53"/>
    </row>
    <row r="484" spans="2:16" x14ac:dyDescent="0.3">
      <c r="B484" s="103"/>
      <c r="C484" s="104" t="str">
        <f t="shared" si="52"/>
        <v/>
      </c>
      <c r="D484" s="115"/>
      <c r="E484" s="113"/>
      <c r="F484" s="107" t="str">
        <f t="shared" si="53"/>
        <v/>
      </c>
      <c r="G484" s="108" t="str">
        <f t="shared" si="49"/>
        <v/>
      </c>
      <c r="H484" s="111" t="s">
        <v>2</v>
      </c>
      <c r="I484" s="109" t="str">
        <f t="shared" si="54"/>
        <v/>
      </c>
      <c r="J484" s="110" t="str">
        <f>IFERROR(IF($B484&lt;&gt;"",ROUND(IF(AND($I$5&gt;=0,O484&gt;D$8),0,(G484+I484)*$I$5),2),""),0)</f>
        <v/>
      </c>
      <c r="K484" s="110" t="str">
        <f t="shared" si="55"/>
        <v/>
      </c>
      <c r="N484" s="118" t="str">
        <f t="shared" si="50"/>
        <v/>
      </c>
      <c r="O484" s="116" t="str">
        <f t="shared" si="51"/>
        <v/>
      </c>
      <c r="P484" s="53"/>
    </row>
    <row r="485" spans="2:16" x14ac:dyDescent="0.3">
      <c r="B485" s="103"/>
      <c r="C485" s="104" t="str">
        <f t="shared" si="52"/>
        <v/>
      </c>
      <c r="D485" s="115"/>
      <c r="E485" s="113"/>
      <c r="F485" s="107" t="str">
        <f t="shared" si="53"/>
        <v/>
      </c>
      <c r="G485" s="108" t="str">
        <f t="shared" si="49"/>
        <v/>
      </c>
      <c r="H485" s="111" t="s">
        <v>2</v>
      </c>
      <c r="I485" s="109" t="str">
        <f t="shared" si="54"/>
        <v/>
      </c>
      <c r="J485" s="110" t="str">
        <f>IFERROR(IF($B485&lt;&gt;"",ROUND(IF(AND($I$5&gt;=0,O485&gt;D$8),0,(G485+I485)*$I$5),2),""),0)</f>
        <v/>
      </c>
      <c r="K485" s="110" t="str">
        <f t="shared" si="55"/>
        <v/>
      </c>
      <c r="N485" s="118" t="str">
        <f t="shared" si="50"/>
        <v/>
      </c>
      <c r="O485" s="116" t="str">
        <f t="shared" si="51"/>
        <v/>
      </c>
      <c r="P485" s="53"/>
    </row>
    <row r="486" spans="2:16" x14ac:dyDescent="0.3">
      <c r="B486" s="103"/>
      <c r="C486" s="104" t="str">
        <f t="shared" si="52"/>
        <v/>
      </c>
      <c r="D486" s="115"/>
      <c r="E486" s="113"/>
      <c r="F486" s="107" t="str">
        <f t="shared" si="53"/>
        <v/>
      </c>
      <c r="G486" s="108" t="str">
        <f t="shared" si="49"/>
        <v/>
      </c>
      <c r="H486" s="111" t="s">
        <v>2</v>
      </c>
      <c r="I486" s="109" t="str">
        <f t="shared" si="54"/>
        <v/>
      </c>
      <c r="J486" s="110" t="str">
        <f>IFERROR(IF($B486&lt;&gt;"",ROUND(IF(AND($I$5&gt;=0,O486&gt;D$8),0,(G486+I486)*$I$5),2),""),0)</f>
        <v/>
      </c>
      <c r="K486" s="110" t="str">
        <f t="shared" si="55"/>
        <v/>
      </c>
      <c r="N486" s="118" t="str">
        <f t="shared" si="50"/>
        <v/>
      </c>
      <c r="O486" s="116" t="str">
        <f t="shared" si="51"/>
        <v/>
      </c>
      <c r="P486" s="53"/>
    </row>
    <row r="487" spans="2:16" x14ac:dyDescent="0.3">
      <c r="B487" s="103"/>
      <c r="C487" s="104" t="str">
        <f t="shared" si="52"/>
        <v/>
      </c>
      <c r="D487" s="115"/>
      <c r="E487" s="113"/>
      <c r="F487" s="107" t="str">
        <f t="shared" si="53"/>
        <v/>
      </c>
      <c r="G487" s="108" t="str">
        <f t="shared" si="49"/>
        <v/>
      </c>
      <c r="H487" s="111" t="s">
        <v>2</v>
      </c>
      <c r="I487" s="109" t="str">
        <f t="shared" si="54"/>
        <v/>
      </c>
      <c r="J487" s="110" t="str">
        <f>IFERROR(IF($B487&lt;&gt;"",ROUND(IF(AND($I$5&gt;=0,O487&gt;D$8),0,(G487+I487)*$I$5),2),""),0)</f>
        <v/>
      </c>
      <c r="K487" s="110" t="str">
        <f t="shared" si="55"/>
        <v/>
      </c>
      <c r="N487" s="118" t="str">
        <f t="shared" si="50"/>
        <v/>
      </c>
      <c r="O487" s="116" t="str">
        <f t="shared" si="51"/>
        <v/>
      </c>
      <c r="P487" s="53"/>
    </row>
    <row r="488" spans="2:16" x14ac:dyDescent="0.3">
      <c r="B488" s="103"/>
      <c r="C488" s="104" t="str">
        <f t="shared" si="52"/>
        <v/>
      </c>
      <c r="D488" s="115"/>
      <c r="E488" s="113"/>
      <c r="F488" s="107" t="str">
        <f t="shared" si="53"/>
        <v/>
      </c>
      <c r="G488" s="108" t="str">
        <f t="shared" si="49"/>
        <v/>
      </c>
      <c r="H488" s="111" t="s">
        <v>2</v>
      </c>
      <c r="I488" s="109" t="str">
        <f t="shared" si="54"/>
        <v/>
      </c>
      <c r="J488" s="110" t="str">
        <f>IFERROR(IF($B488&lt;&gt;"",ROUND(IF(AND($I$5&gt;=0,O488&gt;D$8),0,(G488+I488)*$I$5),2),""),0)</f>
        <v/>
      </c>
      <c r="K488" s="110" t="str">
        <f t="shared" si="55"/>
        <v/>
      </c>
      <c r="N488" s="118" t="str">
        <f t="shared" si="50"/>
        <v/>
      </c>
      <c r="O488" s="116" t="str">
        <f t="shared" si="51"/>
        <v/>
      </c>
      <c r="P488" s="53"/>
    </row>
    <row r="489" spans="2:16" x14ac:dyDescent="0.3">
      <c r="B489" s="103"/>
      <c r="C489" s="104" t="str">
        <f t="shared" si="52"/>
        <v/>
      </c>
      <c r="D489" s="115"/>
      <c r="E489" s="113"/>
      <c r="F489" s="107" t="str">
        <f t="shared" si="53"/>
        <v/>
      </c>
      <c r="G489" s="108" t="str">
        <f t="shared" si="49"/>
        <v/>
      </c>
      <c r="H489" s="111" t="s">
        <v>2</v>
      </c>
      <c r="I489" s="109" t="str">
        <f t="shared" si="54"/>
        <v/>
      </c>
      <c r="J489" s="110" t="str">
        <f>IFERROR(IF($B489&lt;&gt;"",ROUND(IF(AND($I$5&gt;=0,O489&gt;D$8),0,(G489+I489)*$I$5),2),""),0)</f>
        <v/>
      </c>
      <c r="K489" s="110" t="str">
        <f t="shared" si="55"/>
        <v/>
      </c>
      <c r="N489" s="118" t="str">
        <f t="shared" si="50"/>
        <v/>
      </c>
      <c r="O489" s="116" t="str">
        <f t="shared" si="51"/>
        <v/>
      </c>
      <c r="P489" s="53"/>
    </row>
    <row r="490" spans="2:16" x14ac:dyDescent="0.3">
      <c r="B490" s="103"/>
      <c r="C490" s="104" t="str">
        <f t="shared" si="52"/>
        <v/>
      </c>
      <c r="D490" s="115"/>
      <c r="E490" s="113"/>
      <c r="F490" s="107" t="str">
        <f t="shared" si="53"/>
        <v/>
      </c>
      <c r="G490" s="108" t="str">
        <f t="shared" si="49"/>
        <v/>
      </c>
      <c r="H490" s="111" t="s">
        <v>2</v>
      </c>
      <c r="I490" s="109" t="str">
        <f t="shared" si="54"/>
        <v/>
      </c>
      <c r="J490" s="110" t="str">
        <f>IFERROR(IF($B490&lt;&gt;"",ROUND(IF(AND($I$5&gt;=0,O490&gt;D$8),0,(G490+I490)*$I$5),2),""),0)</f>
        <v/>
      </c>
      <c r="K490" s="110" t="str">
        <f t="shared" si="55"/>
        <v/>
      </c>
      <c r="N490" s="118" t="str">
        <f t="shared" si="50"/>
        <v/>
      </c>
      <c r="O490" s="116" t="str">
        <f t="shared" si="51"/>
        <v/>
      </c>
      <c r="P490" s="53"/>
    </row>
    <row r="491" spans="2:16" x14ac:dyDescent="0.3">
      <c r="B491" s="103"/>
      <c r="C491" s="104" t="str">
        <f t="shared" si="52"/>
        <v/>
      </c>
      <c r="D491" s="115"/>
      <c r="E491" s="113"/>
      <c r="F491" s="107" t="str">
        <f t="shared" si="53"/>
        <v/>
      </c>
      <c r="G491" s="108" t="str">
        <f t="shared" si="49"/>
        <v/>
      </c>
      <c r="H491" s="111" t="s">
        <v>2</v>
      </c>
      <c r="I491" s="109" t="str">
        <f t="shared" si="54"/>
        <v/>
      </c>
      <c r="J491" s="110" t="str">
        <f>IFERROR(IF($B491&lt;&gt;"",ROUND(IF(AND($I$5&gt;=0,O491&gt;D$8),0,(G491+I491)*$I$5),2),""),0)</f>
        <v/>
      </c>
      <c r="K491" s="110" t="str">
        <f t="shared" si="55"/>
        <v/>
      </c>
      <c r="N491" s="118" t="str">
        <f t="shared" si="50"/>
        <v/>
      </c>
      <c r="O491" s="116" t="str">
        <f t="shared" si="51"/>
        <v/>
      </c>
      <c r="P491" s="53"/>
    </row>
    <row r="492" spans="2:16" x14ac:dyDescent="0.3">
      <c r="B492" s="103"/>
      <c r="C492" s="104" t="str">
        <f t="shared" si="52"/>
        <v/>
      </c>
      <c r="D492" s="115"/>
      <c r="E492" s="113"/>
      <c r="F492" s="107" t="str">
        <f t="shared" si="53"/>
        <v/>
      </c>
      <c r="G492" s="108" t="str">
        <f t="shared" si="49"/>
        <v/>
      </c>
      <c r="H492" s="111" t="s">
        <v>2</v>
      </c>
      <c r="I492" s="109" t="str">
        <f t="shared" si="54"/>
        <v/>
      </c>
      <c r="J492" s="110" t="str">
        <f>IFERROR(IF($B492&lt;&gt;"",ROUND(IF(AND($I$5&gt;=0,O492&gt;D$8),0,(G492+I492)*$I$5),2),""),0)</f>
        <v/>
      </c>
      <c r="K492" s="110" t="str">
        <f t="shared" si="55"/>
        <v/>
      </c>
      <c r="N492" s="118" t="str">
        <f t="shared" si="50"/>
        <v/>
      </c>
      <c r="O492" s="116" t="str">
        <f t="shared" si="51"/>
        <v/>
      </c>
      <c r="P492" s="53"/>
    </row>
    <row r="493" spans="2:16" x14ac:dyDescent="0.3">
      <c r="B493" s="103"/>
      <c r="C493" s="104" t="str">
        <f t="shared" si="52"/>
        <v/>
      </c>
      <c r="D493" s="115"/>
      <c r="E493" s="113"/>
      <c r="F493" s="107" t="str">
        <f t="shared" si="53"/>
        <v/>
      </c>
      <c r="G493" s="108" t="str">
        <f t="shared" si="49"/>
        <v/>
      </c>
      <c r="H493" s="111" t="s">
        <v>2</v>
      </c>
      <c r="I493" s="109" t="str">
        <f t="shared" si="54"/>
        <v/>
      </c>
      <c r="J493" s="110" t="str">
        <f>IFERROR(IF($B493&lt;&gt;"",ROUND(IF(AND($I$5&gt;=0,O493&gt;D$8),0,(G493+I493)*$I$5),2),""),0)</f>
        <v/>
      </c>
      <c r="K493" s="110" t="str">
        <f t="shared" si="55"/>
        <v/>
      </c>
      <c r="N493" s="118" t="str">
        <f t="shared" si="50"/>
        <v/>
      </c>
      <c r="O493" s="116" t="str">
        <f t="shared" si="51"/>
        <v/>
      </c>
      <c r="P493" s="53"/>
    </row>
    <row r="494" spans="2:16" x14ac:dyDescent="0.3">
      <c r="B494" s="103"/>
      <c r="C494" s="104" t="str">
        <f t="shared" si="52"/>
        <v/>
      </c>
      <c r="D494" s="115"/>
      <c r="E494" s="113"/>
      <c r="F494" s="107" t="str">
        <f t="shared" si="53"/>
        <v/>
      </c>
      <c r="G494" s="108" t="str">
        <f t="shared" si="49"/>
        <v/>
      </c>
      <c r="H494" s="111" t="s">
        <v>2</v>
      </c>
      <c r="I494" s="109" t="str">
        <f t="shared" si="54"/>
        <v/>
      </c>
      <c r="J494" s="110" t="str">
        <f>IFERROR(IF($B494&lt;&gt;"",ROUND(IF(AND($I$5&gt;=0,O494&gt;D$8),0,(G494+I494)*$I$5),2),""),0)</f>
        <v/>
      </c>
      <c r="K494" s="110" t="str">
        <f t="shared" si="55"/>
        <v/>
      </c>
      <c r="N494" s="118" t="str">
        <f t="shared" si="50"/>
        <v/>
      </c>
      <c r="O494" s="116" t="str">
        <f t="shared" si="51"/>
        <v/>
      </c>
      <c r="P494" s="53"/>
    </row>
    <row r="495" spans="2:16" x14ac:dyDescent="0.3">
      <c r="B495" s="103"/>
      <c r="C495" s="104" t="str">
        <f t="shared" si="52"/>
        <v/>
      </c>
      <c r="D495" s="115"/>
      <c r="E495" s="113"/>
      <c r="F495" s="107" t="str">
        <f t="shared" si="53"/>
        <v/>
      </c>
      <c r="G495" s="108" t="str">
        <f t="shared" si="49"/>
        <v/>
      </c>
      <c r="H495" s="111" t="s">
        <v>2</v>
      </c>
      <c r="I495" s="109" t="str">
        <f t="shared" si="54"/>
        <v/>
      </c>
      <c r="J495" s="110" t="str">
        <f>IFERROR(IF($B495&lt;&gt;"",ROUND(IF(AND($I$5&gt;=0,O495&gt;D$8),0,(G495+I495)*$I$5),2),""),0)</f>
        <v/>
      </c>
      <c r="K495" s="110" t="str">
        <f t="shared" si="55"/>
        <v/>
      </c>
      <c r="N495" s="118" t="str">
        <f t="shared" si="50"/>
        <v/>
      </c>
      <c r="O495" s="116" t="str">
        <f t="shared" si="51"/>
        <v/>
      </c>
      <c r="P495" s="53"/>
    </row>
    <row r="496" spans="2:16" x14ac:dyDescent="0.3">
      <c r="B496" s="103"/>
      <c r="C496" s="104" t="str">
        <f t="shared" si="52"/>
        <v/>
      </c>
      <c r="D496" s="115"/>
      <c r="E496" s="113"/>
      <c r="F496" s="107" t="str">
        <f t="shared" si="53"/>
        <v/>
      </c>
      <c r="G496" s="108" t="str">
        <f t="shared" si="49"/>
        <v/>
      </c>
      <c r="H496" s="111" t="s">
        <v>2</v>
      </c>
      <c r="I496" s="109" t="str">
        <f t="shared" si="54"/>
        <v/>
      </c>
      <c r="J496" s="110" t="str">
        <f>IFERROR(IF($B496&lt;&gt;"",ROUND(IF(AND($I$5&gt;=0,O496&gt;D$8),0,(G496+I496)*$I$5),2),""),0)</f>
        <v/>
      </c>
      <c r="K496" s="110" t="str">
        <f t="shared" si="55"/>
        <v/>
      </c>
      <c r="N496" s="118" t="str">
        <f t="shared" si="50"/>
        <v/>
      </c>
      <c r="O496" s="116" t="str">
        <f t="shared" si="51"/>
        <v/>
      </c>
      <c r="P496" s="53"/>
    </row>
    <row r="497" spans="2:16" x14ac:dyDescent="0.3">
      <c r="B497" s="103"/>
      <c r="C497" s="104" t="str">
        <f t="shared" si="52"/>
        <v/>
      </c>
      <c r="D497" s="115"/>
      <c r="E497" s="113"/>
      <c r="F497" s="107" t="str">
        <f t="shared" si="53"/>
        <v/>
      </c>
      <c r="G497" s="108" t="str">
        <f t="shared" si="49"/>
        <v/>
      </c>
      <c r="H497" s="111" t="s">
        <v>2</v>
      </c>
      <c r="I497" s="109" t="str">
        <f t="shared" si="54"/>
        <v/>
      </c>
      <c r="J497" s="110" t="str">
        <f>IFERROR(IF($B497&lt;&gt;"",ROUND(IF(AND($I$5&gt;=0,O497&gt;D$8),0,(G497+I497)*$I$5),2),""),0)</f>
        <v/>
      </c>
      <c r="K497" s="110" t="str">
        <f t="shared" si="55"/>
        <v/>
      </c>
      <c r="N497" s="118" t="str">
        <f t="shared" si="50"/>
        <v/>
      </c>
      <c r="O497" s="116" t="str">
        <f t="shared" si="51"/>
        <v/>
      </c>
      <c r="P497" s="53"/>
    </row>
    <row r="498" spans="2:16" x14ac:dyDescent="0.3">
      <c r="B498" s="103"/>
      <c r="C498" s="104" t="str">
        <f t="shared" si="52"/>
        <v/>
      </c>
      <c r="D498" s="115"/>
      <c r="E498" s="113"/>
      <c r="F498" s="107" t="str">
        <f t="shared" si="53"/>
        <v/>
      </c>
      <c r="G498" s="108" t="str">
        <f t="shared" si="49"/>
        <v/>
      </c>
      <c r="H498" s="111" t="s">
        <v>2</v>
      </c>
      <c r="I498" s="109" t="str">
        <f t="shared" si="54"/>
        <v/>
      </c>
      <c r="J498" s="110" t="str">
        <f>IFERROR(IF($B498&lt;&gt;"",ROUND(IF(AND($I$5&gt;=0,O498&gt;D$8),0,(G498+I498)*$I$5),2),""),0)</f>
        <v/>
      </c>
      <c r="K498" s="110" t="str">
        <f t="shared" si="55"/>
        <v/>
      </c>
      <c r="N498" s="118" t="str">
        <f t="shared" si="50"/>
        <v/>
      </c>
      <c r="O498" s="116" t="str">
        <f t="shared" si="51"/>
        <v/>
      </c>
      <c r="P498" s="53"/>
    </row>
    <row r="499" spans="2:16" x14ac:dyDescent="0.3">
      <c r="B499" s="103"/>
      <c r="C499" s="104" t="str">
        <f t="shared" si="52"/>
        <v/>
      </c>
      <c r="D499" s="115"/>
      <c r="E499" s="113"/>
      <c r="F499" s="107" t="str">
        <f t="shared" si="53"/>
        <v/>
      </c>
      <c r="G499" s="108" t="str">
        <f t="shared" si="49"/>
        <v/>
      </c>
      <c r="H499" s="111" t="s">
        <v>2</v>
      </c>
      <c r="I499" s="109" t="str">
        <f t="shared" si="54"/>
        <v/>
      </c>
      <c r="J499" s="110" t="str">
        <f>IFERROR(IF($B499&lt;&gt;"",ROUND(IF(AND($I$5&gt;=0,O499&gt;D$8),0,(G499+I499)*$I$5),2),""),0)</f>
        <v/>
      </c>
      <c r="K499" s="110" t="str">
        <f t="shared" si="55"/>
        <v/>
      </c>
      <c r="N499" s="118" t="str">
        <f t="shared" si="50"/>
        <v/>
      </c>
      <c r="O499" s="116" t="str">
        <f t="shared" si="51"/>
        <v/>
      </c>
      <c r="P499" s="53"/>
    </row>
    <row r="500" spans="2:16" x14ac:dyDescent="0.3">
      <c r="B500" s="103"/>
      <c r="C500" s="104" t="str">
        <f t="shared" si="52"/>
        <v/>
      </c>
      <c r="D500" s="115"/>
      <c r="E500" s="113"/>
      <c r="F500" s="107" t="str">
        <f t="shared" si="53"/>
        <v/>
      </c>
      <c r="G500" s="108" t="str">
        <f t="shared" si="49"/>
        <v/>
      </c>
      <c r="H500" s="111" t="s">
        <v>2</v>
      </c>
      <c r="I500" s="109" t="str">
        <f t="shared" si="54"/>
        <v/>
      </c>
      <c r="J500" s="110" t="str">
        <f>IFERROR(IF($B500&lt;&gt;"",ROUND(IF(AND($I$5&gt;=0,O500&gt;D$8),0,(G500+I500)*$I$5),2),""),0)</f>
        <v/>
      </c>
      <c r="K500" s="110" t="str">
        <f t="shared" si="55"/>
        <v/>
      </c>
      <c r="N500" s="118" t="str">
        <f t="shared" si="50"/>
        <v/>
      </c>
      <c r="O500" s="116" t="str">
        <f t="shared" si="51"/>
        <v/>
      </c>
      <c r="P500" s="53"/>
    </row>
    <row r="501" spans="2:16" x14ac:dyDescent="0.3">
      <c r="B501" s="103"/>
      <c r="C501" s="104" t="str">
        <f t="shared" si="52"/>
        <v/>
      </c>
      <c r="D501" s="115"/>
      <c r="E501" s="113"/>
      <c r="F501" s="107" t="str">
        <f t="shared" si="53"/>
        <v/>
      </c>
      <c r="G501" s="108" t="str">
        <f t="shared" si="49"/>
        <v/>
      </c>
      <c r="H501" s="111" t="s">
        <v>2</v>
      </c>
      <c r="I501" s="109" t="str">
        <f t="shared" si="54"/>
        <v/>
      </c>
      <c r="J501" s="110" t="str">
        <f>IFERROR(IF($B501&lt;&gt;"",ROUND(IF(AND($I$5&gt;=0,O501&gt;D$8),0,(G501+I501)*$I$5),2),""),0)</f>
        <v/>
      </c>
      <c r="K501" s="110" t="str">
        <f t="shared" si="55"/>
        <v/>
      </c>
      <c r="N501" s="118" t="str">
        <f t="shared" si="50"/>
        <v/>
      </c>
      <c r="O501" s="116" t="str">
        <f t="shared" si="51"/>
        <v/>
      </c>
      <c r="P501" s="53"/>
    </row>
    <row r="502" spans="2:16" x14ac:dyDescent="0.3">
      <c r="B502" s="103"/>
      <c r="C502" s="104" t="str">
        <f t="shared" si="52"/>
        <v/>
      </c>
      <c r="D502" s="115"/>
      <c r="E502" s="113"/>
      <c r="F502" s="107" t="str">
        <f t="shared" si="53"/>
        <v/>
      </c>
      <c r="G502" s="108" t="str">
        <f t="shared" si="49"/>
        <v/>
      </c>
      <c r="H502" s="111" t="s">
        <v>2</v>
      </c>
      <c r="I502" s="109" t="str">
        <f t="shared" si="54"/>
        <v/>
      </c>
      <c r="J502" s="110" t="str">
        <f>IFERROR(IF($B502&lt;&gt;"",ROUND(IF(AND($I$5&gt;=0,O502&gt;D$8),0,(G502+I502)*$I$5),2),""),0)</f>
        <v/>
      </c>
      <c r="K502" s="110" t="str">
        <f t="shared" si="55"/>
        <v/>
      </c>
      <c r="N502" s="118" t="str">
        <f t="shared" si="50"/>
        <v/>
      </c>
      <c r="O502" s="116" t="str">
        <f t="shared" si="51"/>
        <v/>
      </c>
      <c r="P502" s="53"/>
    </row>
    <row r="503" spans="2:16" x14ac:dyDescent="0.3">
      <c r="B503" s="103"/>
      <c r="C503" s="104" t="str">
        <f t="shared" si="52"/>
        <v/>
      </c>
      <c r="D503" s="115"/>
      <c r="E503" s="113"/>
      <c r="F503" s="107" t="str">
        <f t="shared" si="53"/>
        <v/>
      </c>
      <c r="G503" s="108" t="str">
        <f t="shared" si="49"/>
        <v/>
      </c>
      <c r="H503" s="111" t="s">
        <v>2</v>
      </c>
      <c r="I503" s="109" t="str">
        <f t="shared" si="54"/>
        <v/>
      </c>
      <c r="J503" s="110" t="str">
        <f>IFERROR(IF($B503&lt;&gt;"",ROUND(IF(AND($I$5&gt;=0,O503&gt;D$8),0,(G503+I503)*$I$5),2),""),0)</f>
        <v/>
      </c>
      <c r="K503" s="110" t="str">
        <f t="shared" si="55"/>
        <v/>
      </c>
      <c r="N503" s="118" t="str">
        <f t="shared" si="50"/>
        <v/>
      </c>
      <c r="O503" s="116" t="str">
        <f t="shared" si="51"/>
        <v/>
      </c>
      <c r="P503" s="53"/>
    </row>
    <row r="504" spans="2:16" x14ac:dyDescent="0.3">
      <c r="B504" s="103"/>
      <c r="C504" s="104" t="str">
        <f t="shared" si="52"/>
        <v/>
      </c>
      <c r="D504" s="115"/>
      <c r="E504" s="113"/>
      <c r="F504" s="107" t="str">
        <f t="shared" si="53"/>
        <v/>
      </c>
      <c r="G504" s="108" t="str">
        <f t="shared" si="49"/>
        <v/>
      </c>
      <c r="H504" s="111" t="s">
        <v>2</v>
      </c>
      <c r="I504" s="109" t="str">
        <f t="shared" si="54"/>
        <v/>
      </c>
      <c r="J504" s="110" t="str">
        <f>IFERROR(IF($B504&lt;&gt;"",ROUND(IF(AND($I$5&gt;=0,O504&gt;D$8),0,(G504+I504)*$I$5),2),""),0)</f>
        <v/>
      </c>
      <c r="K504" s="110" t="str">
        <f t="shared" si="55"/>
        <v/>
      </c>
      <c r="N504" s="118" t="str">
        <f t="shared" si="50"/>
        <v/>
      </c>
      <c r="O504" s="116" t="str">
        <f t="shared" si="51"/>
        <v/>
      </c>
      <c r="P504" s="53"/>
    </row>
    <row r="505" spans="2:16" x14ac:dyDescent="0.3">
      <c r="B505" s="103"/>
      <c r="C505" s="104" t="str">
        <f t="shared" si="52"/>
        <v/>
      </c>
      <c r="D505" s="115"/>
      <c r="E505" s="113"/>
      <c r="F505" s="107" t="str">
        <f t="shared" si="53"/>
        <v/>
      </c>
      <c r="G505" s="108" t="str">
        <f t="shared" si="49"/>
        <v/>
      </c>
      <c r="H505" s="111" t="s">
        <v>2</v>
      </c>
      <c r="I505" s="109" t="str">
        <f t="shared" si="54"/>
        <v/>
      </c>
      <c r="J505" s="110" t="str">
        <f>IFERROR(IF($B505&lt;&gt;"",ROUND(IF(AND($I$5&gt;=0,O505&gt;D$8),0,(G505+I505)*$I$5),2),""),0)</f>
        <v/>
      </c>
      <c r="K505" s="110" t="str">
        <f t="shared" si="55"/>
        <v/>
      </c>
      <c r="N505" s="118" t="str">
        <f t="shared" si="50"/>
        <v/>
      </c>
      <c r="O505" s="116" t="str">
        <f t="shared" si="51"/>
        <v/>
      </c>
      <c r="P505" s="53"/>
    </row>
    <row r="506" spans="2:16" x14ac:dyDescent="0.3">
      <c r="B506" s="103"/>
      <c r="C506" s="104" t="str">
        <f t="shared" si="52"/>
        <v/>
      </c>
      <c r="D506" s="115"/>
      <c r="E506" s="113"/>
      <c r="F506" s="107" t="str">
        <f t="shared" si="53"/>
        <v/>
      </c>
      <c r="G506" s="108" t="str">
        <f t="shared" si="49"/>
        <v/>
      </c>
      <c r="H506" s="111" t="s">
        <v>2</v>
      </c>
      <c r="I506" s="109" t="str">
        <f t="shared" si="54"/>
        <v/>
      </c>
      <c r="J506" s="110" t="str">
        <f>IFERROR(IF($B506&lt;&gt;"",ROUND(IF(AND($I$5&gt;=0,O506&gt;D$8),0,(G506+I506)*$I$5),2),""),0)</f>
        <v/>
      </c>
      <c r="K506" s="110" t="str">
        <f t="shared" si="55"/>
        <v/>
      </c>
      <c r="N506" s="118" t="str">
        <f t="shared" si="50"/>
        <v/>
      </c>
      <c r="O506" s="116" t="str">
        <f t="shared" si="51"/>
        <v/>
      </c>
      <c r="P506" s="53"/>
    </row>
    <row r="507" spans="2:16" x14ac:dyDescent="0.3">
      <c r="B507" s="103"/>
      <c r="C507" s="104" t="str">
        <f t="shared" si="52"/>
        <v/>
      </c>
      <c r="D507" s="115"/>
      <c r="E507" s="113"/>
      <c r="F507" s="107" t="str">
        <f t="shared" si="53"/>
        <v/>
      </c>
      <c r="G507" s="108" t="str">
        <f t="shared" si="49"/>
        <v/>
      </c>
      <c r="H507" s="111" t="s">
        <v>2</v>
      </c>
      <c r="I507" s="109" t="str">
        <f t="shared" si="54"/>
        <v/>
      </c>
      <c r="J507" s="110" t="str">
        <f>IFERROR(IF($B507&lt;&gt;"",ROUND(IF(AND($I$5&gt;=0,O507&gt;D$8),0,(G507+I507)*$I$5),2),""),0)</f>
        <v/>
      </c>
      <c r="K507" s="110" t="str">
        <f t="shared" si="55"/>
        <v/>
      </c>
      <c r="N507" s="118" t="str">
        <f t="shared" si="50"/>
        <v/>
      </c>
      <c r="O507" s="116" t="str">
        <f t="shared" si="51"/>
        <v/>
      </c>
      <c r="P507" s="53"/>
    </row>
    <row r="508" spans="2:16" x14ac:dyDescent="0.3">
      <c r="B508" s="103"/>
      <c r="C508" s="104" t="str">
        <f t="shared" si="52"/>
        <v/>
      </c>
      <c r="D508" s="115"/>
      <c r="E508" s="113"/>
      <c r="F508" s="107" t="str">
        <f t="shared" si="53"/>
        <v/>
      </c>
      <c r="G508" s="108" t="str">
        <f t="shared" si="49"/>
        <v/>
      </c>
      <c r="H508" s="111" t="s">
        <v>2</v>
      </c>
      <c r="I508" s="109" t="str">
        <f t="shared" si="54"/>
        <v/>
      </c>
      <c r="J508" s="110" t="str">
        <f>IFERROR(IF($B508&lt;&gt;"",ROUND(IF(AND($I$5&gt;=0,O508&gt;D$8),0,(G508+I508)*$I$5),2),""),0)</f>
        <v/>
      </c>
      <c r="K508" s="110" t="str">
        <f t="shared" si="55"/>
        <v/>
      </c>
      <c r="N508" s="118" t="str">
        <f t="shared" si="50"/>
        <v/>
      </c>
      <c r="O508" s="116" t="str">
        <f t="shared" si="51"/>
        <v/>
      </c>
      <c r="P508" s="53"/>
    </row>
    <row r="509" spans="2:16" x14ac:dyDescent="0.3">
      <c r="B509" s="103"/>
      <c r="C509" s="104" t="str">
        <f t="shared" si="52"/>
        <v/>
      </c>
      <c r="D509" s="115"/>
      <c r="E509" s="113"/>
      <c r="F509" s="107" t="str">
        <f t="shared" si="53"/>
        <v/>
      </c>
      <c r="G509" s="108" t="str">
        <f t="shared" si="49"/>
        <v/>
      </c>
      <c r="H509" s="111" t="s">
        <v>2</v>
      </c>
      <c r="I509" s="109" t="str">
        <f t="shared" si="54"/>
        <v/>
      </c>
      <c r="J509" s="110" t="str">
        <f>IFERROR(IF($B509&lt;&gt;"",ROUND(IF(AND($I$5&gt;=0,O509&gt;D$8),0,(G509+I509)*$I$5),2),""),0)</f>
        <v/>
      </c>
      <c r="K509" s="110" t="str">
        <f t="shared" si="55"/>
        <v/>
      </c>
      <c r="N509" s="118" t="str">
        <f t="shared" si="50"/>
        <v/>
      </c>
      <c r="O509" s="116" t="str">
        <f t="shared" si="51"/>
        <v/>
      </c>
      <c r="P509" s="53"/>
    </row>
    <row r="510" spans="2:16" x14ac:dyDescent="0.3">
      <c r="B510" s="103"/>
      <c r="C510" s="104" t="str">
        <f t="shared" si="52"/>
        <v/>
      </c>
      <c r="D510" s="115"/>
      <c r="E510" s="113"/>
      <c r="F510" s="107" t="str">
        <f t="shared" si="53"/>
        <v/>
      </c>
      <c r="G510" s="108" t="str">
        <f t="shared" si="49"/>
        <v/>
      </c>
      <c r="H510" s="111" t="s">
        <v>2</v>
      </c>
      <c r="I510" s="109" t="str">
        <f t="shared" si="54"/>
        <v/>
      </c>
      <c r="J510" s="110" t="str">
        <f>IFERROR(IF($B510&lt;&gt;"",ROUND(IF(AND($I$5&gt;=0,O510&gt;D$8),0,(G510+I510)*$I$5),2),""),0)</f>
        <v/>
      </c>
      <c r="K510" s="110" t="str">
        <f t="shared" si="55"/>
        <v/>
      </c>
      <c r="N510" s="118" t="str">
        <f t="shared" si="50"/>
        <v/>
      </c>
      <c r="O510" s="116" t="str">
        <f t="shared" si="51"/>
        <v/>
      </c>
      <c r="P510" s="53"/>
    </row>
    <row r="511" spans="2:16" x14ac:dyDescent="0.3">
      <c r="B511" s="103"/>
      <c r="C511" s="104" t="str">
        <f t="shared" si="52"/>
        <v/>
      </c>
      <c r="D511" s="115"/>
      <c r="E511" s="113"/>
      <c r="F511" s="107" t="str">
        <f t="shared" si="53"/>
        <v/>
      </c>
      <c r="G511" s="108" t="str">
        <f t="shared" si="49"/>
        <v/>
      </c>
      <c r="H511" s="111" t="s">
        <v>2</v>
      </c>
      <c r="I511" s="109" t="str">
        <f t="shared" si="54"/>
        <v/>
      </c>
      <c r="J511" s="110" t="str">
        <f>IFERROR(IF($B511&lt;&gt;"",ROUND(IF(AND($I$5&gt;=0,O511&gt;D$8),0,(G511+I511)*$I$5),2),""),0)</f>
        <v/>
      </c>
      <c r="K511" s="110" t="str">
        <f t="shared" si="55"/>
        <v/>
      </c>
      <c r="N511" s="118" t="str">
        <f t="shared" si="50"/>
        <v/>
      </c>
      <c r="O511" s="116" t="str">
        <f t="shared" si="51"/>
        <v/>
      </c>
      <c r="P511" s="53"/>
    </row>
    <row r="512" spans="2:16" x14ac:dyDescent="0.3">
      <c r="B512" s="103"/>
      <c r="C512" s="104" t="str">
        <f t="shared" si="52"/>
        <v/>
      </c>
      <c r="D512" s="115"/>
      <c r="E512" s="113"/>
      <c r="F512" s="107" t="str">
        <f t="shared" si="53"/>
        <v/>
      </c>
      <c r="G512" s="108" t="str">
        <f t="shared" si="49"/>
        <v/>
      </c>
      <c r="H512" s="111" t="s">
        <v>2</v>
      </c>
      <c r="I512" s="109" t="str">
        <f t="shared" si="54"/>
        <v/>
      </c>
      <c r="J512" s="110" t="str">
        <f>IFERROR(IF($B512&lt;&gt;"",ROUND(IF(AND($I$5&gt;=0,O512&gt;D$8),0,(G512+I512)*$I$5),2),""),0)</f>
        <v/>
      </c>
      <c r="K512" s="110" t="str">
        <f t="shared" si="55"/>
        <v/>
      </c>
      <c r="N512" s="118" t="str">
        <f t="shared" si="50"/>
        <v/>
      </c>
      <c r="O512" s="116" t="str">
        <f t="shared" si="51"/>
        <v/>
      </c>
      <c r="P512" s="53"/>
    </row>
    <row r="513" spans="2:16" x14ac:dyDescent="0.3">
      <c r="B513" s="103"/>
      <c r="C513" s="104" t="str">
        <f t="shared" si="52"/>
        <v/>
      </c>
      <c r="D513" s="115"/>
      <c r="E513" s="113"/>
      <c r="F513" s="107" t="str">
        <f t="shared" si="53"/>
        <v/>
      </c>
      <c r="G513" s="108" t="str">
        <f t="shared" si="49"/>
        <v/>
      </c>
      <c r="H513" s="111" t="s">
        <v>2</v>
      </c>
      <c r="I513" s="109" t="str">
        <f t="shared" si="54"/>
        <v/>
      </c>
      <c r="J513" s="110" t="str">
        <f>IFERROR(IF($B513&lt;&gt;"",ROUND(IF(AND($I$5&gt;=0,O513&gt;D$8),0,(G513+I513)*$I$5),2),""),0)</f>
        <v/>
      </c>
      <c r="K513" s="110" t="str">
        <f t="shared" si="55"/>
        <v/>
      </c>
      <c r="N513" s="118" t="str">
        <f t="shared" si="50"/>
        <v/>
      </c>
      <c r="O513" s="116" t="str">
        <f t="shared" si="51"/>
        <v/>
      </c>
      <c r="P513" s="53"/>
    </row>
    <row r="514" spans="2:16" x14ac:dyDescent="0.3">
      <c r="B514" s="103"/>
      <c r="C514" s="104" t="str">
        <f t="shared" si="52"/>
        <v/>
      </c>
      <c r="D514" s="115"/>
      <c r="E514" s="113"/>
      <c r="F514" s="107" t="str">
        <f t="shared" si="53"/>
        <v/>
      </c>
      <c r="G514" s="108" t="str">
        <f t="shared" si="49"/>
        <v/>
      </c>
      <c r="H514" s="111" t="s">
        <v>2</v>
      </c>
      <c r="I514" s="109" t="str">
        <f t="shared" si="54"/>
        <v/>
      </c>
      <c r="J514" s="110" t="str">
        <f>IFERROR(IF($B514&lt;&gt;"",ROUND(IF(AND($I$5&gt;=0,O514&gt;D$8),0,(G514+I514)*$I$5),2),""),0)</f>
        <v/>
      </c>
      <c r="K514" s="110" t="str">
        <f t="shared" si="55"/>
        <v/>
      </c>
      <c r="N514" s="118" t="str">
        <f t="shared" si="50"/>
        <v/>
      </c>
      <c r="O514" s="116" t="str">
        <f t="shared" si="51"/>
        <v/>
      </c>
      <c r="P514" s="53"/>
    </row>
    <row r="515" spans="2:16" x14ac:dyDescent="0.3">
      <c r="B515" s="103"/>
      <c r="C515" s="104" t="str">
        <f t="shared" si="52"/>
        <v/>
      </c>
      <c r="D515" s="115"/>
      <c r="E515" s="113"/>
      <c r="F515" s="107" t="str">
        <f t="shared" si="53"/>
        <v/>
      </c>
      <c r="G515" s="108" t="str">
        <f t="shared" si="49"/>
        <v/>
      </c>
      <c r="H515" s="111" t="s">
        <v>2</v>
      </c>
      <c r="I515" s="109" t="str">
        <f t="shared" si="54"/>
        <v/>
      </c>
      <c r="J515" s="110" t="str">
        <f>IFERROR(IF($B515&lt;&gt;"",ROUND(IF(AND($I$5&gt;=0,O515&gt;D$8),0,(G515+I515)*$I$5),2),""),0)</f>
        <v/>
      </c>
      <c r="K515" s="110" t="str">
        <f t="shared" si="55"/>
        <v/>
      </c>
      <c r="N515" s="118" t="str">
        <f t="shared" si="50"/>
        <v/>
      </c>
      <c r="O515" s="116" t="str">
        <f t="shared" si="51"/>
        <v/>
      </c>
      <c r="P515" s="53"/>
    </row>
    <row r="516" spans="2:16" x14ac:dyDescent="0.3">
      <c r="B516" s="103"/>
      <c r="C516" s="104" t="str">
        <f t="shared" si="52"/>
        <v/>
      </c>
      <c r="D516" s="115"/>
      <c r="E516" s="113"/>
      <c r="F516" s="107" t="str">
        <f t="shared" si="53"/>
        <v/>
      </c>
      <c r="G516" s="108" t="str">
        <f t="shared" si="49"/>
        <v/>
      </c>
      <c r="H516" s="111" t="s">
        <v>2</v>
      </c>
      <c r="I516" s="109" t="str">
        <f t="shared" si="54"/>
        <v/>
      </c>
      <c r="J516" s="110" t="str">
        <f>IFERROR(IF($B516&lt;&gt;"",ROUND(IF(AND($I$5&gt;=0,O516&gt;D$8),0,(G516+I516)*$I$5),2),""),0)</f>
        <v/>
      </c>
      <c r="K516" s="110" t="str">
        <f t="shared" si="55"/>
        <v/>
      </c>
      <c r="N516" s="118" t="str">
        <f t="shared" si="50"/>
        <v/>
      </c>
      <c r="O516" s="116" t="str">
        <f t="shared" si="51"/>
        <v/>
      </c>
      <c r="P516" s="53"/>
    </row>
    <row r="517" spans="2:16" x14ac:dyDescent="0.3">
      <c r="B517" s="103"/>
      <c r="C517" s="104" t="str">
        <f t="shared" si="52"/>
        <v/>
      </c>
      <c r="D517" s="115"/>
      <c r="E517" s="113"/>
      <c r="F517" s="107" t="str">
        <f t="shared" si="53"/>
        <v/>
      </c>
      <c r="G517" s="108" t="str">
        <f t="shared" si="49"/>
        <v/>
      </c>
      <c r="H517" s="111" t="s">
        <v>2</v>
      </c>
      <c r="I517" s="109" t="str">
        <f t="shared" si="54"/>
        <v/>
      </c>
      <c r="J517" s="110" t="str">
        <f>IFERROR(IF($B517&lt;&gt;"",ROUND(IF(AND($I$5&gt;=0,O517&gt;D$8),0,(G517+I517)*$I$5),2),""),0)</f>
        <v/>
      </c>
      <c r="K517" s="110" t="str">
        <f t="shared" si="55"/>
        <v/>
      </c>
      <c r="N517" s="118" t="str">
        <f t="shared" si="50"/>
        <v/>
      </c>
      <c r="O517" s="116" t="str">
        <f t="shared" si="51"/>
        <v/>
      </c>
      <c r="P517" s="53"/>
    </row>
    <row r="518" spans="2:16" x14ac:dyDescent="0.3">
      <c r="B518" s="103"/>
      <c r="C518" s="104" t="str">
        <f t="shared" si="52"/>
        <v/>
      </c>
      <c r="D518" s="115"/>
      <c r="E518" s="113"/>
      <c r="F518" s="107" t="str">
        <f t="shared" si="53"/>
        <v/>
      </c>
      <c r="G518" s="108" t="str">
        <f t="shared" si="49"/>
        <v/>
      </c>
      <c r="H518" s="111" t="s">
        <v>2</v>
      </c>
      <c r="I518" s="109" t="str">
        <f t="shared" si="54"/>
        <v/>
      </c>
      <c r="J518" s="110" t="str">
        <f>IFERROR(IF($B518&lt;&gt;"",ROUND(IF(AND($I$5&gt;=0,O518&gt;D$8),0,(G518+I518)*$I$5),2),""),0)</f>
        <v/>
      </c>
      <c r="K518" s="110" t="str">
        <f t="shared" si="55"/>
        <v/>
      </c>
      <c r="N518" s="118" t="str">
        <f t="shared" si="50"/>
        <v/>
      </c>
      <c r="O518" s="116" t="str">
        <f t="shared" si="51"/>
        <v/>
      </c>
      <c r="P518" s="53"/>
    </row>
    <row r="519" spans="2:16" x14ac:dyDescent="0.3">
      <c r="B519" s="103"/>
      <c r="C519" s="104" t="str">
        <f t="shared" si="52"/>
        <v/>
      </c>
      <c r="D519" s="115"/>
      <c r="E519" s="113"/>
      <c r="F519" s="107" t="str">
        <f t="shared" si="53"/>
        <v/>
      </c>
      <c r="G519" s="108" t="str">
        <f t="shared" si="49"/>
        <v/>
      </c>
      <c r="H519" s="111" t="s">
        <v>2</v>
      </c>
      <c r="I519" s="109" t="str">
        <f t="shared" si="54"/>
        <v/>
      </c>
      <c r="J519" s="110" t="str">
        <f>IFERROR(IF($B519&lt;&gt;"",ROUND(IF(AND($I$5&gt;=0,O519&gt;D$8),0,(G519+I519)*$I$5),2),""),0)</f>
        <v/>
      </c>
      <c r="K519" s="110" t="str">
        <f t="shared" si="55"/>
        <v/>
      </c>
      <c r="N519" s="118" t="str">
        <f t="shared" si="50"/>
        <v/>
      </c>
      <c r="O519" s="116" t="str">
        <f t="shared" si="51"/>
        <v/>
      </c>
      <c r="P519" s="53"/>
    </row>
    <row r="520" spans="2:16" x14ac:dyDescent="0.3">
      <c r="B520" s="103"/>
      <c r="C520" s="104" t="str">
        <f t="shared" si="52"/>
        <v/>
      </c>
      <c r="D520" s="115"/>
      <c r="E520" s="113"/>
      <c r="F520" s="107" t="str">
        <f t="shared" si="53"/>
        <v/>
      </c>
      <c r="G520" s="108" t="str">
        <f t="shared" si="49"/>
        <v/>
      </c>
      <c r="H520" s="111" t="s">
        <v>2</v>
      </c>
      <c r="I520" s="109" t="str">
        <f t="shared" si="54"/>
        <v/>
      </c>
      <c r="J520" s="110" t="str">
        <f>IFERROR(IF($B520&lt;&gt;"",ROUND(IF(AND($I$5&gt;=0,O520&gt;D$8),0,(G520+I520)*$I$5),2),""),0)</f>
        <v/>
      </c>
      <c r="K520" s="110" t="str">
        <f t="shared" si="55"/>
        <v/>
      </c>
      <c r="N520" s="118" t="str">
        <f t="shared" si="50"/>
        <v/>
      </c>
      <c r="O520" s="116" t="str">
        <f t="shared" si="51"/>
        <v/>
      </c>
      <c r="P520" s="53"/>
    </row>
    <row r="521" spans="2:16" x14ac:dyDescent="0.3">
      <c r="B521" s="103"/>
      <c r="C521" s="104" t="str">
        <f t="shared" si="52"/>
        <v/>
      </c>
      <c r="D521" s="115"/>
      <c r="E521" s="113"/>
      <c r="F521" s="107" t="str">
        <f t="shared" si="53"/>
        <v/>
      </c>
      <c r="G521" s="108" t="str">
        <f t="shared" si="49"/>
        <v/>
      </c>
      <c r="H521" s="111" t="s">
        <v>2</v>
      </c>
      <c r="I521" s="109" t="str">
        <f t="shared" si="54"/>
        <v/>
      </c>
      <c r="J521" s="110" t="str">
        <f>IFERROR(IF($B521&lt;&gt;"",ROUND(IF(AND($I$5&gt;=0,O521&gt;D$8),0,(G521+I521)*$I$5),2),""),0)</f>
        <v/>
      </c>
      <c r="K521" s="110" t="str">
        <f t="shared" si="55"/>
        <v/>
      </c>
      <c r="N521" s="118" t="str">
        <f t="shared" si="50"/>
        <v/>
      </c>
      <c r="O521" s="116" t="str">
        <f t="shared" si="51"/>
        <v/>
      </c>
      <c r="P521" s="53"/>
    </row>
    <row r="522" spans="2:16" x14ac:dyDescent="0.3">
      <c r="B522" s="103"/>
      <c r="C522" s="104" t="str">
        <f t="shared" si="52"/>
        <v/>
      </c>
      <c r="D522" s="115"/>
      <c r="E522" s="113"/>
      <c r="F522" s="107" t="str">
        <f t="shared" si="53"/>
        <v/>
      </c>
      <c r="G522" s="108" t="str">
        <f t="shared" si="49"/>
        <v/>
      </c>
      <c r="H522" s="111" t="s">
        <v>2</v>
      </c>
      <c r="I522" s="109" t="str">
        <f t="shared" si="54"/>
        <v/>
      </c>
      <c r="J522" s="110" t="str">
        <f>IFERROR(IF($B522&lt;&gt;"",ROUND(IF(AND($I$5&gt;=0,O522&gt;D$8),0,(G522+I522)*$I$5),2),""),0)</f>
        <v/>
      </c>
      <c r="K522" s="110" t="str">
        <f t="shared" si="55"/>
        <v/>
      </c>
      <c r="N522" s="118" t="str">
        <f t="shared" si="50"/>
        <v/>
      </c>
      <c r="O522" s="116" t="str">
        <f t="shared" si="51"/>
        <v/>
      </c>
      <c r="P522" s="53"/>
    </row>
    <row r="523" spans="2:16" x14ac:dyDescent="0.3">
      <c r="B523" s="103"/>
      <c r="C523" s="104" t="str">
        <f t="shared" si="52"/>
        <v/>
      </c>
      <c r="D523" s="115"/>
      <c r="E523" s="113"/>
      <c r="F523" s="107" t="str">
        <f t="shared" si="53"/>
        <v/>
      </c>
      <c r="G523" s="108" t="str">
        <f t="shared" ref="G523:G586" si="56">IFERROR(ROUND(IF(F523&lt;=0,"",F523),2),"")</f>
        <v/>
      </c>
      <c r="H523" s="111" t="s">
        <v>2</v>
      </c>
      <c r="I523" s="109" t="str">
        <f t="shared" si="54"/>
        <v/>
      </c>
      <c r="J523" s="110" t="str">
        <f>IFERROR(IF($B523&lt;&gt;"",ROUND(IF(AND($I$5&gt;=0,O523&gt;D$8),0,(G523+I523)*$I$5),2),""),0)</f>
        <v/>
      </c>
      <c r="K523" s="110" t="str">
        <f t="shared" si="55"/>
        <v/>
      </c>
      <c r="N523" s="118" t="str">
        <f t="shared" ref="N523:N586" si="57">K523</f>
        <v/>
      </c>
      <c r="O523" s="116" t="str">
        <f t="shared" ref="O523:O586" si="58">IFERROR(IF($B523&lt;&gt;"",IF(MONTH(B523)&lt;7,YEAR(B523)+2,YEAR(B523)+3),""),"")</f>
        <v/>
      </c>
      <c r="P523" s="53"/>
    </row>
    <row r="524" spans="2:16" x14ac:dyDescent="0.3">
      <c r="B524" s="103"/>
      <c r="C524" s="104" t="str">
        <f t="shared" ref="C524:C587" si="59">IFERROR(IF(B524="","",IF(B524&lt;$Q$2,$Q$3,O524)),"")</f>
        <v/>
      </c>
      <c r="D524" s="115"/>
      <c r="E524" s="113"/>
      <c r="F524" s="107" t="str">
        <f t="shared" ref="F524:F587" si="60">IF(E524="","",IFERROR(ROUND(IF(E524&gt;1250,1250,E524),2),""))</f>
        <v/>
      </c>
      <c r="G524" s="108" t="str">
        <f t="shared" si="56"/>
        <v/>
      </c>
      <c r="H524" s="111" t="s">
        <v>2</v>
      </c>
      <c r="I524" s="109" t="str">
        <f t="shared" ref="I524:I587" si="61">IF(H524="","",H524-E524)</f>
        <v/>
      </c>
      <c r="J524" s="110" t="str">
        <f>IFERROR(IF($B524&lt;&gt;"",ROUND(IF(AND($I$5&gt;=0,O524&gt;D$8),0,(G524+I524)*$I$5),2),""),0)</f>
        <v/>
      </c>
      <c r="K524" s="110" t="str">
        <f t="shared" ref="K524:K587" si="62">IFERROR(ROUND(IF(H524="","",H524+J524),2),"")</f>
        <v/>
      </c>
      <c r="N524" s="118" t="str">
        <f t="shared" si="57"/>
        <v/>
      </c>
      <c r="O524" s="116" t="str">
        <f t="shared" si="58"/>
        <v/>
      </c>
      <c r="P524" s="53"/>
    </row>
    <row r="525" spans="2:16" x14ac:dyDescent="0.3">
      <c r="B525" s="103"/>
      <c r="C525" s="104" t="str">
        <f t="shared" si="59"/>
        <v/>
      </c>
      <c r="D525" s="115"/>
      <c r="E525" s="113"/>
      <c r="F525" s="107" t="str">
        <f t="shared" si="60"/>
        <v/>
      </c>
      <c r="G525" s="108" t="str">
        <f t="shared" si="56"/>
        <v/>
      </c>
      <c r="H525" s="111" t="s">
        <v>2</v>
      </c>
      <c r="I525" s="109" t="str">
        <f t="shared" si="61"/>
        <v/>
      </c>
      <c r="J525" s="110" t="str">
        <f>IFERROR(IF($B525&lt;&gt;"",ROUND(IF(AND($I$5&gt;=0,O525&gt;D$8),0,(G525+I525)*$I$5),2),""),0)</f>
        <v/>
      </c>
      <c r="K525" s="110" t="str">
        <f t="shared" si="62"/>
        <v/>
      </c>
      <c r="N525" s="118" t="str">
        <f t="shared" si="57"/>
        <v/>
      </c>
      <c r="O525" s="116" t="str">
        <f t="shared" si="58"/>
        <v/>
      </c>
      <c r="P525" s="53"/>
    </row>
    <row r="526" spans="2:16" x14ac:dyDescent="0.3">
      <c r="B526" s="103"/>
      <c r="C526" s="104" t="str">
        <f t="shared" si="59"/>
        <v/>
      </c>
      <c r="D526" s="115"/>
      <c r="E526" s="113"/>
      <c r="F526" s="107" t="str">
        <f t="shared" si="60"/>
        <v/>
      </c>
      <c r="G526" s="108" t="str">
        <f t="shared" si="56"/>
        <v/>
      </c>
      <c r="H526" s="111" t="s">
        <v>2</v>
      </c>
      <c r="I526" s="109" t="str">
        <f t="shared" si="61"/>
        <v/>
      </c>
      <c r="J526" s="110" t="str">
        <f>IFERROR(IF($B526&lt;&gt;"",ROUND(IF(AND($I$5&gt;=0,O526&gt;D$8),0,(G526+I526)*$I$5),2),""),0)</f>
        <v/>
      </c>
      <c r="K526" s="110" t="str">
        <f t="shared" si="62"/>
        <v/>
      </c>
      <c r="N526" s="118" t="str">
        <f t="shared" si="57"/>
        <v/>
      </c>
      <c r="O526" s="116" t="str">
        <f t="shared" si="58"/>
        <v/>
      </c>
      <c r="P526" s="53"/>
    </row>
    <row r="527" spans="2:16" x14ac:dyDescent="0.3">
      <c r="B527" s="103"/>
      <c r="C527" s="104" t="str">
        <f t="shared" si="59"/>
        <v/>
      </c>
      <c r="D527" s="115"/>
      <c r="E527" s="113"/>
      <c r="F527" s="107" t="str">
        <f t="shared" si="60"/>
        <v/>
      </c>
      <c r="G527" s="108" t="str">
        <f t="shared" si="56"/>
        <v/>
      </c>
      <c r="H527" s="111" t="s">
        <v>2</v>
      </c>
      <c r="I527" s="109" t="str">
        <f t="shared" si="61"/>
        <v/>
      </c>
      <c r="J527" s="110" t="str">
        <f>IFERROR(IF($B527&lt;&gt;"",ROUND(IF(AND($I$5&gt;=0,O527&gt;D$8),0,(G527+I527)*$I$5),2),""),0)</f>
        <v/>
      </c>
      <c r="K527" s="110" t="str">
        <f t="shared" si="62"/>
        <v/>
      </c>
      <c r="N527" s="118" t="str">
        <f t="shared" si="57"/>
        <v/>
      </c>
      <c r="O527" s="116" t="str">
        <f t="shared" si="58"/>
        <v/>
      </c>
      <c r="P527" s="53"/>
    </row>
    <row r="528" spans="2:16" x14ac:dyDescent="0.3">
      <c r="B528" s="103"/>
      <c r="C528" s="104" t="str">
        <f t="shared" si="59"/>
        <v/>
      </c>
      <c r="D528" s="115"/>
      <c r="E528" s="113"/>
      <c r="F528" s="107" t="str">
        <f t="shared" si="60"/>
        <v/>
      </c>
      <c r="G528" s="108" t="str">
        <f t="shared" si="56"/>
        <v/>
      </c>
      <c r="H528" s="111" t="s">
        <v>2</v>
      </c>
      <c r="I528" s="109" t="str">
        <f t="shared" si="61"/>
        <v/>
      </c>
      <c r="J528" s="110" t="str">
        <f>IFERROR(IF($B528&lt;&gt;"",ROUND(IF(AND($I$5&gt;=0,O528&gt;D$8),0,(G528+I528)*$I$5),2),""),0)</f>
        <v/>
      </c>
      <c r="K528" s="110" t="str">
        <f t="shared" si="62"/>
        <v/>
      </c>
      <c r="N528" s="118" t="str">
        <f t="shared" si="57"/>
        <v/>
      </c>
      <c r="O528" s="116" t="str">
        <f t="shared" si="58"/>
        <v/>
      </c>
      <c r="P528" s="53"/>
    </row>
    <row r="529" spans="2:16" x14ac:dyDescent="0.3">
      <c r="B529" s="103"/>
      <c r="C529" s="104" t="str">
        <f t="shared" si="59"/>
        <v/>
      </c>
      <c r="D529" s="115"/>
      <c r="E529" s="113"/>
      <c r="F529" s="107" t="str">
        <f t="shared" si="60"/>
        <v/>
      </c>
      <c r="G529" s="108" t="str">
        <f t="shared" si="56"/>
        <v/>
      </c>
      <c r="H529" s="111" t="s">
        <v>2</v>
      </c>
      <c r="I529" s="109" t="str">
        <f t="shared" si="61"/>
        <v/>
      </c>
      <c r="J529" s="110" t="str">
        <f>IFERROR(IF($B529&lt;&gt;"",ROUND(IF(AND($I$5&gt;=0,O529&gt;D$8),0,(G529+I529)*$I$5),2),""),0)</f>
        <v/>
      </c>
      <c r="K529" s="110" t="str">
        <f t="shared" si="62"/>
        <v/>
      </c>
      <c r="N529" s="118" t="str">
        <f t="shared" si="57"/>
        <v/>
      </c>
      <c r="O529" s="116" t="str">
        <f t="shared" si="58"/>
        <v/>
      </c>
      <c r="P529" s="53"/>
    </row>
    <row r="530" spans="2:16" x14ac:dyDescent="0.3">
      <c r="B530" s="103"/>
      <c r="C530" s="104" t="str">
        <f t="shared" si="59"/>
        <v/>
      </c>
      <c r="D530" s="115"/>
      <c r="E530" s="113"/>
      <c r="F530" s="107" t="str">
        <f t="shared" si="60"/>
        <v/>
      </c>
      <c r="G530" s="108" t="str">
        <f t="shared" si="56"/>
        <v/>
      </c>
      <c r="H530" s="111" t="s">
        <v>2</v>
      </c>
      <c r="I530" s="109" t="str">
        <f t="shared" si="61"/>
        <v/>
      </c>
      <c r="J530" s="110" t="str">
        <f>IFERROR(IF($B530&lt;&gt;"",ROUND(IF(AND($I$5&gt;=0,O530&gt;D$8),0,(G530+I530)*$I$5),2),""),0)</f>
        <v/>
      </c>
      <c r="K530" s="110" t="str">
        <f t="shared" si="62"/>
        <v/>
      </c>
      <c r="N530" s="118" t="str">
        <f t="shared" si="57"/>
        <v/>
      </c>
      <c r="O530" s="116" t="str">
        <f t="shared" si="58"/>
        <v/>
      </c>
      <c r="P530" s="53"/>
    </row>
    <row r="531" spans="2:16" x14ac:dyDescent="0.3">
      <c r="B531" s="103"/>
      <c r="C531" s="104" t="str">
        <f t="shared" si="59"/>
        <v/>
      </c>
      <c r="D531" s="115"/>
      <c r="E531" s="113"/>
      <c r="F531" s="107" t="str">
        <f t="shared" si="60"/>
        <v/>
      </c>
      <c r="G531" s="108" t="str">
        <f t="shared" si="56"/>
        <v/>
      </c>
      <c r="H531" s="111" t="s">
        <v>2</v>
      </c>
      <c r="I531" s="109" t="str">
        <f t="shared" si="61"/>
        <v/>
      </c>
      <c r="J531" s="110" t="str">
        <f>IFERROR(IF($B531&lt;&gt;"",ROUND(IF(AND($I$5&gt;=0,O531&gt;D$8),0,(G531+I531)*$I$5),2),""),0)</f>
        <v/>
      </c>
      <c r="K531" s="110" t="str">
        <f t="shared" si="62"/>
        <v/>
      </c>
      <c r="N531" s="118" t="str">
        <f t="shared" si="57"/>
        <v/>
      </c>
      <c r="O531" s="116" t="str">
        <f t="shared" si="58"/>
        <v/>
      </c>
      <c r="P531" s="53"/>
    </row>
    <row r="532" spans="2:16" x14ac:dyDescent="0.3">
      <c r="B532" s="103"/>
      <c r="C532" s="104" t="str">
        <f t="shared" si="59"/>
        <v/>
      </c>
      <c r="D532" s="115"/>
      <c r="E532" s="113"/>
      <c r="F532" s="107" t="str">
        <f t="shared" si="60"/>
        <v/>
      </c>
      <c r="G532" s="108" t="str">
        <f t="shared" si="56"/>
        <v/>
      </c>
      <c r="H532" s="111" t="s">
        <v>2</v>
      </c>
      <c r="I532" s="109" t="str">
        <f t="shared" si="61"/>
        <v/>
      </c>
      <c r="J532" s="110" t="str">
        <f>IFERROR(IF($B532&lt;&gt;"",ROUND(IF(AND($I$5&gt;=0,O532&gt;D$8),0,(G532+I532)*$I$5),2),""),0)</f>
        <v/>
      </c>
      <c r="K532" s="110" t="str">
        <f t="shared" si="62"/>
        <v/>
      </c>
      <c r="N532" s="118" t="str">
        <f t="shared" si="57"/>
        <v/>
      </c>
      <c r="O532" s="116" t="str">
        <f t="shared" si="58"/>
        <v/>
      </c>
      <c r="P532" s="53"/>
    </row>
    <row r="533" spans="2:16" x14ac:dyDescent="0.3">
      <c r="B533" s="103"/>
      <c r="C533" s="104" t="str">
        <f t="shared" si="59"/>
        <v/>
      </c>
      <c r="D533" s="115"/>
      <c r="E533" s="113"/>
      <c r="F533" s="107" t="str">
        <f t="shared" si="60"/>
        <v/>
      </c>
      <c r="G533" s="108" t="str">
        <f t="shared" si="56"/>
        <v/>
      </c>
      <c r="H533" s="111" t="s">
        <v>2</v>
      </c>
      <c r="I533" s="109" t="str">
        <f t="shared" si="61"/>
        <v/>
      </c>
      <c r="J533" s="110" t="str">
        <f>IFERROR(IF($B533&lt;&gt;"",ROUND(IF(AND($I$5&gt;=0,O533&gt;D$8),0,(G533+I533)*$I$5),2),""),0)</f>
        <v/>
      </c>
      <c r="K533" s="110" t="str">
        <f t="shared" si="62"/>
        <v/>
      </c>
      <c r="N533" s="118" t="str">
        <f t="shared" si="57"/>
        <v/>
      </c>
      <c r="O533" s="116" t="str">
        <f t="shared" si="58"/>
        <v/>
      </c>
      <c r="P533" s="53"/>
    </row>
    <row r="534" spans="2:16" x14ac:dyDescent="0.3">
      <c r="B534" s="103"/>
      <c r="C534" s="104" t="str">
        <f t="shared" si="59"/>
        <v/>
      </c>
      <c r="D534" s="115"/>
      <c r="E534" s="113"/>
      <c r="F534" s="107" t="str">
        <f t="shared" si="60"/>
        <v/>
      </c>
      <c r="G534" s="108" t="str">
        <f t="shared" si="56"/>
        <v/>
      </c>
      <c r="H534" s="111" t="s">
        <v>2</v>
      </c>
      <c r="I534" s="109" t="str">
        <f t="shared" si="61"/>
        <v/>
      </c>
      <c r="J534" s="110" t="str">
        <f>IFERROR(IF($B534&lt;&gt;"",ROUND(IF(AND($I$5&gt;=0,O534&gt;D$8),0,(G534+I534)*$I$5),2),""),0)</f>
        <v/>
      </c>
      <c r="K534" s="110" t="str">
        <f t="shared" si="62"/>
        <v/>
      </c>
      <c r="N534" s="118" t="str">
        <f t="shared" si="57"/>
        <v/>
      </c>
      <c r="O534" s="116" t="str">
        <f t="shared" si="58"/>
        <v/>
      </c>
      <c r="P534" s="53"/>
    </row>
    <row r="535" spans="2:16" x14ac:dyDescent="0.3">
      <c r="B535" s="103"/>
      <c r="C535" s="104" t="str">
        <f t="shared" si="59"/>
        <v/>
      </c>
      <c r="D535" s="115"/>
      <c r="E535" s="113"/>
      <c r="F535" s="107" t="str">
        <f t="shared" si="60"/>
        <v/>
      </c>
      <c r="G535" s="108" t="str">
        <f t="shared" si="56"/>
        <v/>
      </c>
      <c r="H535" s="111" t="s">
        <v>2</v>
      </c>
      <c r="I535" s="109" t="str">
        <f t="shared" si="61"/>
        <v/>
      </c>
      <c r="J535" s="110" t="str">
        <f>IFERROR(IF($B535&lt;&gt;"",ROUND(IF(AND($I$5&gt;=0,O535&gt;D$8),0,(G535+I535)*$I$5),2),""),0)</f>
        <v/>
      </c>
      <c r="K535" s="110" t="str">
        <f t="shared" si="62"/>
        <v/>
      </c>
      <c r="N535" s="118" t="str">
        <f t="shared" si="57"/>
        <v/>
      </c>
      <c r="O535" s="116" t="str">
        <f t="shared" si="58"/>
        <v/>
      </c>
      <c r="P535" s="53"/>
    </row>
    <row r="536" spans="2:16" x14ac:dyDescent="0.3">
      <c r="B536" s="103"/>
      <c r="C536" s="104" t="str">
        <f t="shared" si="59"/>
        <v/>
      </c>
      <c r="D536" s="115"/>
      <c r="E536" s="113"/>
      <c r="F536" s="107" t="str">
        <f t="shared" si="60"/>
        <v/>
      </c>
      <c r="G536" s="108" t="str">
        <f t="shared" si="56"/>
        <v/>
      </c>
      <c r="H536" s="111" t="s">
        <v>2</v>
      </c>
      <c r="I536" s="109" t="str">
        <f t="shared" si="61"/>
        <v/>
      </c>
      <c r="J536" s="110" t="str">
        <f>IFERROR(IF($B536&lt;&gt;"",ROUND(IF(AND($I$5&gt;=0,O536&gt;D$8),0,(G536+I536)*$I$5),2),""),0)</f>
        <v/>
      </c>
      <c r="K536" s="110" t="str">
        <f t="shared" si="62"/>
        <v/>
      </c>
      <c r="N536" s="118" t="str">
        <f t="shared" si="57"/>
        <v/>
      </c>
      <c r="O536" s="116" t="str">
        <f t="shared" si="58"/>
        <v/>
      </c>
      <c r="P536" s="53"/>
    </row>
    <row r="537" spans="2:16" x14ac:dyDescent="0.3">
      <c r="B537" s="103"/>
      <c r="C537" s="104" t="str">
        <f t="shared" si="59"/>
        <v/>
      </c>
      <c r="D537" s="115"/>
      <c r="E537" s="113"/>
      <c r="F537" s="107" t="str">
        <f t="shared" si="60"/>
        <v/>
      </c>
      <c r="G537" s="108" t="str">
        <f t="shared" si="56"/>
        <v/>
      </c>
      <c r="H537" s="111" t="s">
        <v>2</v>
      </c>
      <c r="I537" s="109" t="str">
        <f t="shared" si="61"/>
        <v/>
      </c>
      <c r="J537" s="110" t="str">
        <f>IFERROR(IF($B537&lt;&gt;"",ROUND(IF(AND($I$5&gt;=0,O537&gt;D$8),0,(G537+I537)*$I$5),2),""),0)</f>
        <v/>
      </c>
      <c r="K537" s="110" t="str">
        <f t="shared" si="62"/>
        <v/>
      </c>
      <c r="N537" s="118" t="str">
        <f t="shared" si="57"/>
        <v/>
      </c>
      <c r="O537" s="116" t="str">
        <f t="shared" si="58"/>
        <v/>
      </c>
      <c r="P537" s="53"/>
    </row>
    <row r="538" spans="2:16" x14ac:dyDescent="0.3">
      <c r="B538" s="103"/>
      <c r="C538" s="104" t="str">
        <f t="shared" si="59"/>
        <v/>
      </c>
      <c r="D538" s="115"/>
      <c r="E538" s="113"/>
      <c r="F538" s="107" t="str">
        <f t="shared" si="60"/>
        <v/>
      </c>
      <c r="G538" s="108" t="str">
        <f t="shared" si="56"/>
        <v/>
      </c>
      <c r="H538" s="111" t="s">
        <v>2</v>
      </c>
      <c r="I538" s="109" t="str">
        <f t="shared" si="61"/>
        <v/>
      </c>
      <c r="J538" s="110" t="str">
        <f>IFERROR(IF($B538&lt;&gt;"",ROUND(IF(AND($I$5&gt;=0,O538&gt;D$8),0,(G538+I538)*$I$5),2),""),0)</f>
        <v/>
      </c>
      <c r="K538" s="110" t="str">
        <f t="shared" si="62"/>
        <v/>
      </c>
      <c r="N538" s="118" t="str">
        <f t="shared" si="57"/>
        <v/>
      </c>
      <c r="O538" s="116" t="str">
        <f t="shared" si="58"/>
        <v/>
      </c>
      <c r="P538" s="53"/>
    </row>
    <row r="539" spans="2:16" x14ac:dyDescent="0.3">
      <c r="B539" s="103"/>
      <c r="C539" s="104" t="str">
        <f t="shared" si="59"/>
        <v/>
      </c>
      <c r="D539" s="115"/>
      <c r="E539" s="113"/>
      <c r="F539" s="107" t="str">
        <f t="shared" si="60"/>
        <v/>
      </c>
      <c r="G539" s="108" t="str">
        <f t="shared" si="56"/>
        <v/>
      </c>
      <c r="H539" s="111" t="s">
        <v>2</v>
      </c>
      <c r="I539" s="109" t="str">
        <f t="shared" si="61"/>
        <v/>
      </c>
      <c r="J539" s="110" t="str">
        <f>IFERROR(IF($B539&lt;&gt;"",ROUND(IF(AND($I$5&gt;=0,O539&gt;D$8),0,(G539+I539)*$I$5),2),""),0)</f>
        <v/>
      </c>
      <c r="K539" s="110" t="str">
        <f t="shared" si="62"/>
        <v/>
      </c>
      <c r="N539" s="118" t="str">
        <f t="shared" si="57"/>
        <v/>
      </c>
      <c r="O539" s="116" t="str">
        <f t="shared" si="58"/>
        <v/>
      </c>
      <c r="P539" s="53"/>
    </row>
    <row r="540" spans="2:16" x14ac:dyDescent="0.3">
      <c r="B540" s="103"/>
      <c r="C540" s="104" t="str">
        <f t="shared" si="59"/>
        <v/>
      </c>
      <c r="D540" s="115"/>
      <c r="E540" s="113"/>
      <c r="F540" s="107" t="str">
        <f t="shared" si="60"/>
        <v/>
      </c>
      <c r="G540" s="108" t="str">
        <f t="shared" si="56"/>
        <v/>
      </c>
      <c r="H540" s="111" t="s">
        <v>2</v>
      </c>
      <c r="I540" s="109" t="str">
        <f t="shared" si="61"/>
        <v/>
      </c>
      <c r="J540" s="110" t="str">
        <f>IFERROR(IF($B540&lt;&gt;"",ROUND(IF(AND($I$5&gt;=0,O540&gt;D$8),0,(G540+I540)*$I$5),2),""),0)</f>
        <v/>
      </c>
      <c r="K540" s="110" t="str">
        <f t="shared" si="62"/>
        <v/>
      </c>
      <c r="N540" s="118" t="str">
        <f t="shared" si="57"/>
        <v/>
      </c>
      <c r="O540" s="116" t="str">
        <f t="shared" si="58"/>
        <v/>
      </c>
      <c r="P540" s="53"/>
    </row>
    <row r="541" spans="2:16" x14ac:dyDescent="0.3">
      <c r="B541" s="103"/>
      <c r="C541" s="104" t="str">
        <f t="shared" si="59"/>
        <v/>
      </c>
      <c r="D541" s="115"/>
      <c r="E541" s="113"/>
      <c r="F541" s="107" t="str">
        <f t="shared" si="60"/>
        <v/>
      </c>
      <c r="G541" s="108" t="str">
        <f t="shared" si="56"/>
        <v/>
      </c>
      <c r="H541" s="111" t="s">
        <v>2</v>
      </c>
      <c r="I541" s="109" t="str">
        <f t="shared" si="61"/>
        <v/>
      </c>
      <c r="J541" s="110" t="str">
        <f>IFERROR(IF($B541&lt;&gt;"",ROUND(IF(AND($I$5&gt;=0,O541&gt;D$8),0,(G541+I541)*$I$5),2),""),0)</f>
        <v/>
      </c>
      <c r="K541" s="110" t="str">
        <f t="shared" si="62"/>
        <v/>
      </c>
      <c r="N541" s="118" t="str">
        <f t="shared" si="57"/>
        <v/>
      </c>
      <c r="O541" s="116" t="str">
        <f t="shared" si="58"/>
        <v/>
      </c>
      <c r="P541" s="53"/>
    </row>
    <row r="542" spans="2:16" x14ac:dyDescent="0.3">
      <c r="B542" s="103"/>
      <c r="C542" s="104" t="str">
        <f t="shared" si="59"/>
        <v/>
      </c>
      <c r="D542" s="115"/>
      <c r="E542" s="113"/>
      <c r="F542" s="107" t="str">
        <f t="shared" si="60"/>
        <v/>
      </c>
      <c r="G542" s="108" t="str">
        <f t="shared" si="56"/>
        <v/>
      </c>
      <c r="H542" s="111" t="s">
        <v>2</v>
      </c>
      <c r="I542" s="109" t="str">
        <f t="shared" si="61"/>
        <v/>
      </c>
      <c r="J542" s="110" t="str">
        <f>IFERROR(IF($B542&lt;&gt;"",ROUND(IF(AND($I$5&gt;=0,O542&gt;D$8),0,(G542+I542)*$I$5),2),""),0)</f>
        <v/>
      </c>
      <c r="K542" s="110" t="str">
        <f t="shared" si="62"/>
        <v/>
      </c>
      <c r="N542" s="118" t="str">
        <f t="shared" si="57"/>
        <v/>
      </c>
      <c r="O542" s="116" t="str">
        <f t="shared" si="58"/>
        <v/>
      </c>
      <c r="P542" s="53"/>
    </row>
    <row r="543" spans="2:16" x14ac:dyDescent="0.3">
      <c r="B543" s="103"/>
      <c r="C543" s="104" t="str">
        <f t="shared" si="59"/>
        <v/>
      </c>
      <c r="D543" s="115"/>
      <c r="E543" s="113"/>
      <c r="F543" s="107" t="str">
        <f t="shared" si="60"/>
        <v/>
      </c>
      <c r="G543" s="108" t="str">
        <f t="shared" si="56"/>
        <v/>
      </c>
      <c r="H543" s="111" t="s">
        <v>2</v>
      </c>
      <c r="I543" s="109" t="str">
        <f t="shared" si="61"/>
        <v/>
      </c>
      <c r="J543" s="110" t="str">
        <f>IFERROR(IF($B543&lt;&gt;"",ROUND(IF(AND($I$5&gt;=0,O543&gt;D$8),0,(G543+I543)*$I$5),2),""),0)</f>
        <v/>
      </c>
      <c r="K543" s="110" t="str">
        <f t="shared" si="62"/>
        <v/>
      </c>
      <c r="N543" s="118" t="str">
        <f t="shared" si="57"/>
        <v/>
      </c>
      <c r="O543" s="116" t="str">
        <f t="shared" si="58"/>
        <v/>
      </c>
      <c r="P543" s="53"/>
    </row>
    <row r="544" spans="2:16" x14ac:dyDescent="0.3">
      <c r="B544" s="103"/>
      <c r="C544" s="104" t="str">
        <f t="shared" si="59"/>
        <v/>
      </c>
      <c r="D544" s="115"/>
      <c r="E544" s="113"/>
      <c r="F544" s="107" t="str">
        <f t="shared" si="60"/>
        <v/>
      </c>
      <c r="G544" s="108" t="str">
        <f t="shared" si="56"/>
        <v/>
      </c>
      <c r="H544" s="111" t="s">
        <v>2</v>
      </c>
      <c r="I544" s="109" t="str">
        <f t="shared" si="61"/>
        <v/>
      </c>
      <c r="J544" s="110" t="str">
        <f>IFERROR(IF($B544&lt;&gt;"",ROUND(IF(AND($I$5&gt;=0,O544&gt;D$8),0,(G544+I544)*$I$5),2),""),0)</f>
        <v/>
      </c>
      <c r="K544" s="110" t="str">
        <f t="shared" si="62"/>
        <v/>
      </c>
      <c r="N544" s="118" t="str">
        <f t="shared" si="57"/>
        <v/>
      </c>
      <c r="O544" s="116" t="str">
        <f t="shared" si="58"/>
        <v/>
      </c>
      <c r="P544" s="53"/>
    </row>
    <row r="545" spans="2:16" x14ac:dyDescent="0.3">
      <c r="B545" s="103"/>
      <c r="C545" s="104" t="str">
        <f t="shared" si="59"/>
        <v/>
      </c>
      <c r="D545" s="115"/>
      <c r="E545" s="113"/>
      <c r="F545" s="107" t="str">
        <f t="shared" si="60"/>
        <v/>
      </c>
      <c r="G545" s="108" t="str">
        <f t="shared" si="56"/>
        <v/>
      </c>
      <c r="H545" s="111" t="s">
        <v>2</v>
      </c>
      <c r="I545" s="109" t="str">
        <f t="shared" si="61"/>
        <v/>
      </c>
      <c r="J545" s="110" t="str">
        <f>IFERROR(IF($B545&lt;&gt;"",ROUND(IF(AND($I$5&gt;=0,O545&gt;D$8),0,(G545+I545)*$I$5),2),""),0)</f>
        <v/>
      </c>
      <c r="K545" s="110" t="str">
        <f t="shared" si="62"/>
        <v/>
      </c>
      <c r="N545" s="118" t="str">
        <f t="shared" si="57"/>
        <v/>
      </c>
      <c r="O545" s="116" t="str">
        <f t="shared" si="58"/>
        <v/>
      </c>
      <c r="P545" s="53"/>
    </row>
    <row r="546" spans="2:16" x14ac:dyDescent="0.3">
      <c r="B546" s="103"/>
      <c r="C546" s="104" t="str">
        <f t="shared" si="59"/>
        <v/>
      </c>
      <c r="D546" s="115"/>
      <c r="E546" s="113"/>
      <c r="F546" s="107" t="str">
        <f t="shared" si="60"/>
        <v/>
      </c>
      <c r="G546" s="108" t="str">
        <f t="shared" si="56"/>
        <v/>
      </c>
      <c r="H546" s="111" t="s">
        <v>2</v>
      </c>
      <c r="I546" s="109" t="str">
        <f t="shared" si="61"/>
        <v/>
      </c>
      <c r="J546" s="110" t="str">
        <f>IFERROR(IF($B546&lt;&gt;"",ROUND(IF(AND($I$5&gt;=0,O546&gt;D$8),0,(G546+I546)*$I$5),2),""),0)</f>
        <v/>
      </c>
      <c r="K546" s="110" t="str">
        <f t="shared" si="62"/>
        <v/>
      </c>
      <c r="N546" s="118" t="str">
        <f t="shared" si="57"/>
        <v/>
      </c>
      <c r="O546" s="116" t="str">
        <f t="shared" si="58"/>
        <v/>
      </c>
      <c r="P546" s="53"/>
    </row>
    <row r="547" spans="2:16" x14ac:dyDescent="0.3">
      <c r="B547" s="103"/>
      <c r="C547" s="104" t="str">
        <f t="shared" si="59"/>
        <v/>
      </c>
      <c r="D547" s="115"/>
      <c r="E547" s="113"/>
      <c r="F547" s="107" t="str">
        <f t="shared" si="60"/>
        <v/>
      </c>
      <c r="G547" s="108" t="str">
        <f t="shared" si="56"/>
        <v/>
      </c>
      <c r="H547" s="111" t="s">
        <v>2</v>
      </c>
      <c r="I547" s="109" t="str">
        <f t="shared" si="61"/>
        <v/>
      </c>
      <c r="J547" s="110" t="str">
        <f>IFERROR(IF($B547&lt;&gt;"",ROUND(IF(AND($I$5&gt;=0,O547&gt;D$8),0,(G547+I547)*$I$5),2),""),0)</f>
        <v/>
      </c>
      <c r="K547" s="110" t="str">
        <f t="shared" si="62"/>
        <v/>
      </c>
      <c r="N547" s="118" t="str">
        <f t="shared" si="57"/>
        <v/>
      </c>
      <c r="O547" s="116" t="str">
        <f t="shared" si="58"/>
        <v/>
      </c>
      <c r="P547" s="53"/>
    </row>
    <row r="548" spans="2:16" x14ac:dyDescent="0.3">
      <c r="B548" s="103"/>
      <c r="C548" s="104" t="str">
        <f t="shared" si="59"/>
        <v/>
      </c>
      <c r="D548" s="115"/>
      <c r="E548" s="113"/>
      <c r="F548" s="107" t="str">
        <f t="shared" si="60"/>
        <v/>
      </c>
      <c r="G548" s="108" t="str">
        <f t="shared" si="56"/>
        <v/>
      </c>
      <c r="H548" s="111" t="s">
        <v>2</v>
      </c>
      <c r="I548" s="109" t="str">
        <f t="shared" si="61"/>
        <v/>
      </c>
      <c r="J548" s="110" t="str">
        <f>IFERROR(IF($B548&lt;&gt;"",ROUND(IF(AND($I$5&gt;=0,O548&gt;D$8),0,(G548+I548)*$I$5),2),""),0)</f>
        <v/>
      </c>
      <c r="K548" s="110" t="str">
        <f t="shared" si="62"/>
        <v/>
      </c>
      <c r="N548" s="118" t="str">
        <f t="shared" si="57"/>
        <v/>
      </c>
      <c r="O548" s="116" t="str">
        <f t="shared" si="58"/>
        <v/>
      </c>
      <c r="P548" s="53"/>
    </row>
    <row r="549" spans="2:16" x14ac:dyDescent="0.3">
      <c r="B549" s="103"/>
      <c r="C549" s="104" t="str">
        <f t="shared" si="59"/>
        <v/>
      </c>
      <c r="D549" s="115"/>
      <c r="E549" s="113"/>
      <c r="F549" s="107" t="str">
        <f t="shared" si="60"/>
        <v/>
      </c>
      <c r="G549" s="108" t="str">
        <f t="shared" si="56"/>
        <v/>
      </c>
      <c r="H549" s="111" t="s">
        <v>2</v>
      </c>
      <c r="I549" s="109" t="str">
        <f t="shared" si="61"/>
        <v/>
      </c>
      <c r="J549" s="110" t="str">
        <f>IFERROR(IF($B549&lt;&gt;"",ROUND(IF(AND($I$5&gt;=0,O549&gt;D$8),0,(G549+I549)*$I$5),2),""),0)</f>
        <v/>
      </c>
      <c r="K549" s="110" t="str">
        <f t="shared" si="62"/>
        <v/>
      </c>
      <c r="N549" s="118" t="str">
        <f t="shared" si="57"/>
        <v/>
      </c>
      <c r="O549" s="116" t="str">
        <f t="shared" si="58"/>
        <v/>
      </c>
      <c r="P549" s="53"/>
    </row>
    <row r="550" spans="2:16" x14ac:dyDescent="0.3">
      <c r="B550" s="103"/>
      <c r="C550" s="104" t="str">
        <f t="shared" si="59"/>
        <v/>
      </c>
      <c r="D550" s="115"/>
      <c r="E550" s="113"/>
      <c r="F550" s="107" t="str">
        <f t="shared" si="60"/>
        <v/>
      </c>
      <c r="G550" s="108" t="str">
        <f t="shared" si="56"/>
        <v/>
      </c>
      <c r="H550" s="111" t="s">
        <v>2</v>
      </c>
      <c r="I550" s="109" t="str">
        <f t="shared" si="61"/>
        <v/>
      </c>
      <c r="J550" s="110" t="str">
        <f>IFERROR(IF($B550&lt;&gt;"",ROUND(IF(AND($I$5&gt;=0,O550&gt;D$8),0,(G550+I550)*$I$5),2),""),0)</f>
        <v/>
      </c>
      <c r="K550" s="110" t="str">
        <f t="shared" si="62"/>
        <v/>
      </c>
      <c r="N550" s="118" t="str">
        <f t="shared" si="57"/>
        <v/>
      </c>
      <c r="O550" s="116" t="str">
        <f t="shared" si="58"/>
        <v/>
      </c>
      <c r="P550" s="53"/>
    </row>
    <row r="551" spans="2:16" x14ac:dyDescent="0.3">
      <c r="B551" s="103"/>
      <c r="C551" s="104" t="str">
        <f t="shared" si="59"/>
        <v/>
      </c>
      <c r="D551" s="115"/>
      <c r="E551" s="113"/>
      <c r="F551" s="107" t="str">
        <f t="shared" si="60"/>
        <v/>
      </c>
      <c r="G551" s="108" t="str">
        <f t="shared" si="56"/>
        <v/>
      </c>
      <c r="H551" s="111" t="s">
        <v>2</v>
      </c>
      <c r="I551" s="109" t="str">
        <f t="shared" si="61"/>
        <v/>
      </c>
      <c r="J551" s="110" t="str">
        <f>IFERROR(IF($B551&lt;&gt;"",ROUND(IF(AND($I$5&gt;=0,O551&gt;D$8),0,(G551+I551)*$I$5),2),""),0)</f>
        <v/>
      </c>
      <c r="K551" s="110" t="str">
        <f t="shared" si="62"/>
        <v/>
      </c>
      <c r="N551" s="118" t="str">
        <f t="shared" si="57"/>
        <v/>
      </c>
      <c r="O551" s="116" t="str">
        <f t="shared" si="58"/>
        <v/>
      </c>
      <c r="P551" s="53"/>
    </row>
    <row r="552" spans="2:16" x14ac:dyDescent="0.3">
      <c r="B552" s="103"/>
      <c r="C552" s="104" t="str">
        <f t="shared" si="59"/>
        <v/>
      </c>
      <c r="D552" s="115"/>
      <c r="E552" s="113"/>
      <c r="F552" s="107" t="str">
        <f t="shared" si="60"/>
        <v/>
      </c>
      <c r="G552" s="108" t="str">
        <f t="shared" si="56"/>
        <v/>
      </c>
      <c r="H552" s="111" t="s">
        <v>2</v>
      </c>
      <c r="I552" s="109" t="str">
        <f t="shared" si="61"/>
        <v/>
      </c>
      <c r="J552" s="110" t="str">
        <f>IFERROR(IF($B552&lt;&gt;"",ROUND(IF(AND($I$5&gt;=0,O552&gt;D$8),0,(G552+I552)*$I$5),2),""),0)</f>
        <v/>
      </c>
      <c r="K552" s="110" t="str">
        <f t="shared" si="62"/>
        <v/>
      </c>
      <c r="N552" s="118" t="str">
        <f t="shared" si="57"/>
        <v/>
      </c>
      <c r="O552" s="116" t="str">
        <f t="shared" si="58"/>
        <v/>
      </c>
      <c r="P552" s="53"/>
    </row>
    <row r="553" spans="2:16" x14ac:dyDescent="0.3">
      <c r="B553" s="103"/>
      <c r="C553" s="104" t="str">
        <f t="shared" si="59"/>
        <v/>
      </c>
      <c r="D553" s="115"/>
      <c r="E553" s="113"/>
      <c r="F553" s="107" t="str">
        <f t="shared" si="60"/>
        <v/>
      </c>
      <c r="G553" s="108" t="str">
        <f t="shared" si="56"/>
        <v/>
      </c>
      <c r="H553" s="111" t="s">
        <v>2</v>
      </c>
      <c r="I553" s="109" t="str">
        <f t="shared" si="61"/>
        <v/>
      </c>
      <c r="J553" s="110" t="str">
        <f>IFERROR(IF($B553&lt;&gt;"",ROUND(IF(AND($I$5&gt;=0,O553&gt;D$8),0,(G553+I553)*$I$5),2),""),0)</f>
        <v/>
      </c>
      <c r="K553" s="110" t="str">
        <f t="shared" si="62"/>
        <v/>
      </c>
      <c r="N553" s="118" t="str">
        <f t="shared" si="57"/>
        <v/>
      </c>
      <c r="O553" s="116" t="str">
        <f t="shared" si="58"/>
        <v/>
      </c>
      <c r="P553" s="53"/>
    </row>
    <row r="554" spans="2:16" x14ac:dyDescent="0.3">
      <c r="B554" s="103"/>
      <c r="C554" s="104" t="str">
        <f t="shared" si="59"/>
        <v/>
      </c>
      <c r="D554" s="115"/>
      <c r="E554" s="113"/>
      <c r="F554" s="107" t="str">
        <f t="shared" si="60"/>
        <v/>
      </c>
      <c r="G554" s="108" t="str">
        <f t="shared" si="56"/>
        <v/>
      </c>
      <c r="H554" s="111" t="s">
        <v>2</v>
      </c>
      <c r="I554" s="109" t="str">
        <f t="shared" si="61"/>
        <v/>
      </c>
      <c r="J554" s="110" t="str">
        <f>IFERROR(IF($B554&lt;&gt;"",ROUND(IF(AND($I$5&gt;=0,O554&gt;D$8),0,(G554+I554)*$I$5),2),""),0)</f>
        <v/>
      </c>
      <c r="K554" s="110" t="str">
        <f t="shared" si="62"/>
        <v/>
      </c>
      <c r="N554" s="118" t="str">
        <f t="shared" si="57"/>
        <v/>
      </c>
      <c r="O554" s="116" t="str">
        <f t="shared" si="58"/>
        <v/>
      </c>
      <c r="P554" s="53"/>
    </row>
    <row r="555" spans="2:16" x14ac:dyDescent="0.3">
      <c r="B555" s="103"/>
      <c r="C555" s="104" t="str">
        <f t="shared" si="59"/>
        <v/>
      </c>
      <c r="D555" s="115"/>
      <c r="E555" s="113"/>
      <c r="F555" s="107" t="str">
        <f t="shared" si="60"/>
        <v/>
      </c>
      <c r="G555" s="108" t="str">
        <f t="shared" si="56"/>
        <v/>
      </c>
      <c r="H555" s="111" t="s">
        <v>2</v>
      </c>
      <c r="I555" s="109" t="str">
        <f t="shared" si="61"/>
        <v/>
      </c>
      <c r="J555" s="110" t="str">
        <f>IFERROR(IF($B555&lt;&gt;"",ROUND(IF(AND($I$5&gt;=0,O555&gt;D$8),0,(G555+I555)*$I$5),2),""),0)</f>
        <v/>
      </c>
      <c r="K555" s="110" t="str">
        <f t="shared" si="62"/>
        <v/>
      </c>
      <c r="N555" s="118" t="str">
        <f t="shared" si="57"/>
        <v/>
      </c>
      <c r="O555" s="116" t="str">
        <f t="shared" si="58"/>
        <v/>
      </c>
      <c r="P555" s="53"/>
    </row>
    <row r="556" spans="2:16" x14ac:dyDescent="0.3">
      <c r="B556" s="103"/>
      <c r="C556" s="104" t="str">
        <f t="shared" si="59"/>
        <v/>
      </c>
      <c r="D556" s="115"/>
      <c r="E556" s="113"/>
      <c r="F556" s="107" t="str">
        <f t="shared" si="60"/>
        <v/>
      </c>
      <c r="G556" s="108" t="str">
        <f t="shared" si="56"/>
        <v/>
      </c>
      <c r="H556" s="111" t="s">
        <v>2</v>
      </c>
      <c r="I556" s="109" t="str">
        <f t="shared" si="61"/>
        <v/>
      </c>
      <c r="J556" s="110" t="str">
        <f>IFERROR(IF($B556&lt;&gt;"",ROUND(IF(AND($I$5&gt;=0,O556&gt;D$8),0,(G556+I556)*$I$5),2),""),0)</f>
        <v/>
      </c>
      <c r="K556" s="110" t="str">
        <f t="shared" si="62"/>
        <v/>
      </c>
      <c r="N556" s="118" t="str">
        <f t="shared" si="57"/>
        <v/>
      </c>
      <c r="O556" s="116" t="str">
        <f t="shared" si="58"/>
        <v/>
      </c>
      <c r="P556" s="53"/>
    </row>
    <row r="557" spans="2:16" x14ac:dyDescent="0.3">
      <c r="B557" s="103"/>
      <c r="C557" s="104" t="str">
        <f t="shared" si="59"/>
        <v/>
      </c>
      <c r="D557" s="115"/>
      <c r="E557" s="113"/>
      <c r="F557" s="107" t="str">
        <f t="shared" si="60"/>
        <v/>
      </c>
      <c r="G557" s="108" t="str">
        <f t="shared" si="56"/>
        <v/>
      </c>
      <c r="H557" s="111" t="s">
        <v>2</v>
      </c>
      <c r="I557" s="109" t="str">
        <f t="shared" si="61"/>
        <v/>
      </c>
      <c r="J557" s="110" t="str">
        <f>IFERROR(IF($B557&lt;&gt;"",ROUND(IF(AND($I$5&gt;=0,O557&gt;D$8),0,(G557+I557)*$I$5),2),""),0)</f>
        <v/>
      </c>
      <c r="K557" s="110" t="str">
        <f t="shared" si="62"/>
        <v/>
      </c>
      <c r="N557" s="118" t="str">
        <f t="shared" si="57"/>
        <v/>
      </c>
      <c r="O557" s="116" t="str">
        <f t="shared" si="58"/>
        <v/>
      </c>
      <c r="P557" s="53"/>
    </row>
    <row r="558" spans="2:16" x14ac:dyDescent="0.3">
      <c r="B558" s="103"/>
      <c r="C558" s="104" t="str">
        <f t="shared" si="59"/>
        <v/>
      </c>
      <c r="D558" s="115"/>
      <c r="E558" s="113"/>
      <c r="F558" s="107" t="str">
        <f t="shared" si="60"/>
        <v/>
      </c>
      <c r="G558" s="108" t="str">
        <f t="shared" si="56"/>
        <v/>
      </c>
      <c r="H558" s="111" t="s">
        <v>2</v>
      </c>
      <c r="I558" s="109" t="str">
        <f t="shared" si="61"/>
        <v/>
      </c>
      <c r="J558" s="110" t="str">
        <f>IFERROR(IF($B558&lt;&gt;"",ROUND(IF(AND($I$5&gt;=0,O558&gt;D$8),0,(G558+I558)*$I$5),2),""),0)</f>
        <v/>
      </c>
      <c r="K558" s="110" t="str">
        <f t="shared" si="62"/>
        <v/>
      </c>
      <c r="N558" s="118" t="str">
        <f t="shared" si="57"/>
        <v/>
      </c>
      <c r="O558" s="116" t="str">
        <f t="shared" si="58"/>
        <v/>
      </c>
      <c r="P558" s="53"/>
    </row>
    <row r="559" spans="2:16" x14ac:dyDescent="0.3">
      <c r="B559" s="103"/>
      <c r="C559" s="104" t="str">
        <f t="shared" si="59"/>
        <v/>
      </c>
      <c r="D559" s="115"/>
      <c r="E559" s="113"/>
      <c r="F559" s="107" t="str">
        <f t="shared" si="60"/>
        <v/>
      </c>
      <c r="G559" s="108" t="str">
        <f t="shared" si="56"/>
        <v/>
      </c>
      <c r="H559" s="111" t="s">
        <v>2</v>
      </c>
      <c r="I559" s="109" t="str">
        <f t="shared" si="61"/>
        <v/>
      </c>
      <c r="J559" s="110" t="str">
        <f>IFERROR(IF($B559&lt;&gt;"",ROUND(IF(AND($I$5&gt;=0,O559&gt;D$8),0,(G559+I559)*$I$5),2),""),0)</f>
        <v/>
      </c>
      <c r="K559" s="110" t="str">
        <f t="shared" si="62"/>
        <v/>
      </c>
      <c r="N559" s="118" t="str">
        <f t="shared" si="57"/>
        <v/>
      </c>
      <c r="O559" s="116" t="str">
        <f t="shared" si="58"/>
        <v/>
      </c>
      <c r="P559" s="53"/>
    </row>
    <row r="560" spans="2:16" x14ac:dyDescent="0.3">
      <c r="B560" s="103"/>
      <c r="C560" s="104" t="str">
        <f t="shared" si="59"/>
        <v/>
      </c>
      <c r="D560" s="115"/>
      <c r="E560" s="113"/>
      <c r="F560" s="107" t="str">
        <f t="shared" si="60"/>
        <v/>
      </c>
      <c r="G560" s="108" t="str">
        <f t="shared" si="56"/>
        <v/>
      </c>
      <c r="H560" s="111" t="s">
        <v>2</v>
      </c>
      <c r="I560" s="109" t="str">
        <f t="shared" si="61"/>
        <v/>
      </c>
      <c r="J560" s="110" t="str">
        <f>IFERROR(IF($B560&lt;&gt;"",ROUND(IF(AND($I$5&gt;=0,O560&gt;D$8),0,(G560+I560)*$I$5),2),""),0)</f>
        <v/>
      </c>
      <c r="K560" s="110" t="str">
        <f t="shared" si="62"/>
        <v/>
      </c>
      <c r="N560" s="118" t="str">
        <f t="shared" si="57"/>
        <v/>
      </c>
      <c r="O560" s="116" t="str">
        <f t="shared" si="58"/>
        <v/>
      </c>
      <c r="P560" s="53"/>
    </row>
    <row r="561" spans="2:16" x14ac:dyDescent="0.3">
      <c r="B561" s="103"/>
      <c r="C561" s="104" t="str">
        <f t="shared" si="59"/>
        <v/>
      </c>
      <c r="D561" s="115"/>
      <c r="E561" s="113"/>
      <c r="F561" s="107" t="str">
        <f t="shared" si="60"/>
        <v/>
      </c>
      <c r="G561" s="108" t="str">
        <f t="shared" si="56"/>
        <v/>
      </c>
      <c r="H561" s="111" t="s">
        <v>2</v>
      </c>
      <c r="I561" s="109" t="str">
        <f t="shared" si="61"/>
        <v/>
      </c>
      <c r="J561" s="110" t="str">
        <f>IFERROR(IF($B561&lt;&gt;"",ROUND(IF(AND($I$5&gt;=0,O561&gt;D$8),0,(G561+I561)*$I$5),2),""),0)</f>
        <v/>
      </c>
      <c r="K561" s="110" t="str">
        <f t="shared" si="62"/>
        <v/>
      </c>
      <c r="N561" s="118" t="str">
        <f t="shared" si="57"/>
        <v/>
      </c>
      <c r="O561" s="116" t="str">
        <f t="shared" si="58"/>
        <v/>
      </c>
      <c r="P561" s="53"/>
    </row>
    <row r="562" spans="2:16" x14ac:dyDescent="0.3">
      <c r="B562" s="103"/>
      <c r="C562" s="104" t="str">
        <f t="shared" si="59"/>
        <v/>
      </c>
      <c r="D562" s="115"/>
      <c r="E562" s="113"/>
      <c r="F562" s="107" t="str">
        <f t="shared" si="60"/>
        <v/>
      </c>
      <c r="G562" s="108" t="str">
        <f t="shared" si="56"/>
        <v/>
      </c>
      <c r="H562" s="111" t="s">
        <v>2</v>
      </c>
      <c r="I562" s="109" t="str">
        <f t="shared" si="61"/>
        <v/>
      </c>
      <c r="J562" s="110" t="str">
        <f>IFERROR(IF($B562&lt;&gt;"",ROUND(IF(AND($I$5&gt;=0,O562&gt;D$8),0,(G562+I562)*$I$5),2),""),0)</f>
        <v/>
      </c>
      <c r="K562" s="110" t="str">
        <f t="shared" si="62"/>
        <v/>
      </c>
      <c r="N562" s="118" t="str">
        <f t="shared" si="57"/>
        <v/>
      </c>
      <c r="O562" s="116" t="str">
        <f t="shared" si="58"/>
        <v/>
      </c>
      <c r="P562" s="53"/>
    </row>
    <row r="563" spans="2:16" x14ac:dyDescent="0.3">
      <c r="B563" s="103"/>
      <c r="C563" s="104" t="str">
        <f t="shared" si="59"/>
        <v/>
      </c>
      <c r="D563" s="115"/>
      <c r="E563" s="113"/>
      <c r="F563" s="107" t="str">
        <f t="shared" si="60"/>
        <v/>
      </c>
      <c r="G563" s="108" t="str">
        <f t="shared" si="56"/>
        <v/>
      </c>
      <c r="H563" s="111" t="s">
        <v>2</v>
      </c>
      <c r="I563" s="109" t="str">
        <f t="shared" si="61"/>
        <v/>
      </c>
      <c r="J563" s="110" t="str">
        <f>IFERROR(IF($B563&lt;&gt;"",ROUND(IF(AND($I$5&gt;=0,O563&gt;D$8),0,(G563+I563)*$I$5),2),""),0)</f>
        <v/>
      </c>
      <c r="K563" s="110" t="str">
        <f t="shared" si="62"/>
        <v/>
      </c>
      <c r="N563" s="118" t="str">
        <f t="shared" si="57"/>
        <v/>
      </c>
      <c r="O563" s="116" t="str">
        <f t="shared" si="58"/>
        <v/>
      </c>
      <c r="P563" s="53"/>
    </row>
    <row r="564" spans="2:16" x14ac:dyDescent="0.3">
      <c r="B564" s="103"/>
      <c r="C564" s="104" t="str">
        <f t="shared" si="59"/>
        <v/>
      </c>
      <c r="D564" s="115"/>
      <c r="E564" s="113"/>
      <c r="F564" s="107" t="str">
        <f t="shared" si="60"/>
        <v/>
      </c>
      <c r="G564" s="108" t="str">
        <f t="shared" si="56"/>
        <v/>
      </c>
      <c r="H564" s="111" t="s">
        <v>2</v>
      </c>
      <c r="I564" s="109" t="str">
        <f t="shared" si="61"/>
        <v/>
      </c>
      <c r="J564" s="110" t="str">
        <f>IFERROR(IF($B564&lt;&gt;"",ROUND(IF(AND($I$5&gt;=0,O564&gt;D$8),0,(G564+I564)*$I$5),2),""),0)</f>
        <v/>
      </c>
      <c r="K564" s="110" t="str">
        <f t="shared" si="62"/>
        <v/>
      </c>
      <c r="N564" s="118" t="str">
        <f t="shared" si="57"/>
        <v/>
      </c>
      <c r="O564" s="116" t="str">
        <f t="shared" si="58"/>
        <v/>
      </c>
      <c r="P564" s="53"/>
    </row>
    <row r="565" spans="2:16" x14ac:dyDescent="0.3">
      <c r="B565" s="103"/>
      <c r="C565" s="104" t="str">
        <f t="shared" si="59"/>
        <v/>
      </c>
      <c r="D565" s="115"/>
      <c r="E565" s="113"/>
      <c r="F565" s="107" t="str">
        <f t="shared" si="60"/>
        <v/>
      </c>
      <c r="G565" s="108" t="str">
        <f t="shared" si="56"/>
        <v/>
      </c>
      <c r="H565" s="111" t="s">
        <v>2</v>
      </c>
      <c r="I565" s="109" t="str">
        <f t="shared" si="61"/>
        <v/>
      </c>
      <c r="J565" s="110" t="str">
        <f>IFERROR(IF($B565&lt;&gt;"",ROUND(IF(AND($I$5&gt;=0,O565&gt;D$8),0,(G565+I565)*$I$5),2),""),0)</f>
        <v/>
      </c>
      <c r="K565" s="110" t="str">
        <f t="shared" si="62"/>
        <v/>
      </c>
      <c r="N565" s="118" t="str">
        <f t="shared" si="57"/>
        <v/>
      </c>
      <c r="O565" s="116" t="str">
        <f t="shared" si="58"/>
        <v/>
      </c>
      <c r="P565" s="53"/>
    </row>
    <row r="566" spans="2:16" x14ac:dyDescent="0.3">
      <c r="B566" s="103"/>
      <c r="C566" s="104" t="str">
        <f t="shared" si="59"/>
        <v/>
      </c>
      <c r="D566" s="115"/>
      <c r="E566" s="113"/>
      <c r="F566" s="107" t="str">
        <f t="shared" si="60"/>
        <v/>
      </c>
      <c r="G566" s="108" t="str">
        <f t="shared" si="56"/>
        <v/>
      </c>
      <c r="H566" s="111" t="s">
        <v>2</v>
      </c>
      <c r="I566" s="109" t="str">
        <f t="shared" si="61"/>
        <v/>
      </c>
      <c r="J566" s="110" t="str">
        <f>IFERROR(IF($B566&lt;&gt;"",ROUND(IF(AND($I$5&gt;=0,O566&gt;D$8),0,(G566+I566)*$I$5),2),""),0)</f>
        <v/>
      </c>
      <c r="K566" s="110" t="str">
        <f t="shared" si="62"/>
        <v/>
      </c>
      <c r="N566" s="118" t="str">
        <f t="shared" si="57"/>
        <v/>
      </c>
      <c r="O566" s="116" t="str">
        <f t="shared" si="58"/>
        <v/>
      </c>
      <c r="P566" s="53"/>
    </row>
    <row r="567" spans="2:16" x14ac:dyDescent="0.3">
      <c r="B567" s="103"/>
      <c r="C567" s="104" t="str">
        <f t="shared" si="59"/>
        <v/>
      </c>
      <c r="D567" s="115"/>
      <c r="E567" s="113"/>
      <c r="F567" s="107" t="str">
        <f t="shared" si="60"/>
        <v/>
      </c>
      <c r="G567" s="108" t="str">
        <f t="shared" si="56"/>
        <v/>
      </c>
      <c r="H567" s="111" t="s">
        <v>2</v>
      </c>
      <c r="I567" s="109" t="str">
        <f t="shared" si="61"/>
        <v/>
      </c>
      <c r="J567" s="110" t="str">
        <f>IFERROR(IF($B567&lt;&gt;"",ROUND(IF(AND($I$5&gt;=0,O567&gt;D$8),0,(G567+I567)*$I$5),2),""),0)</f>
        <v/>
      </c>
      <c r="K567" s="110" t="str">
        <f t="shared" si="62"/>
        <v/>
      </c>
      <c r="N567" s="118" t="str">
        <f t="shared" si="57"/>
        <v/>
      </c>
      <c r="O567" s="116" t="str">
        <f t="shared" si="58"/>
        <v/>
      </c>
      <c r="P567" s="53"/>
    </row>
    <row r="568" spans="2:16" x14ac:dyDescent="0.3">
      <c r="B568" s="103"/>
      <c r="C568" s="104" t="str">
        <f t="shared" si="59"/>
        <v/>
      </c>
      <c r="D568" s="115"/>
      <c r="E568" s="113"/>
      <c r="F568" s="107" t="str">
        <f t="shared" si="60"/>
        <v/>
      </c>
      <c r="G568" s="108" t="str">
        <f t="shared" si="56"/>
        <v/>
      </c>
      <c r="H568" s="111" t="s">
        <v>2</v>
      </c>
      <c r="I568" s="109" t="str">
        <f t="shared" si="61"/>
        <v/>
      </c>
      <c r="J568" s="110" t="str">
        <f>IFERROR(IF($B568&lt;&gt;"",ROUND(IF(AND($I$5&gt;=0,O568&gt;D$8),0,(G568+I568)*$I$5),2),""),0)</f>
        <v/>
      </c>
      <c r="K568" s="110" t="str">
        <f t="shared" si="62"/>
        <v/>
      </c>
      <c r="N568" s="118" t="str">
        <f t="shared" si="57"/>
        <v/>
      </c>
      <c r="O568" s="116" t="str">
        <f t="shared" si="58"/>
        <v/>
      </c>
      <c r="P568" s="53"/>
    </row>
    <row r="569" spans="2:16" x14ac:dyDescent="0.3">
      <c r="B569" s="103"/>
      <c r="C569" s="104" t="str">
        <f t="shared" si="59"/>
        <v/>
      </c>
      <c r="D569" s="115"/>
      <c r="E569" s="113"/>
      <c r="F569" s="107" t="str">
        <f t="shared" si="60"/>
        <v/>
      </c>
      <c r="G569" s="108" t="str">
        <f t="shared" si="56"/>
        <v/>
      </c>
      <c r="H569" s="111" t="s">
        <v>2</v>
      </c>
      <c r="I569" s="109" t="str">
        <f t="shared" si="61"/>
        <v/>
      </c>
      <c r="J569" s="110" t="str">
        <f>IFERROR(IF($B569&lt;&gt;"",ROUND(IF(AND($I$5&gt;=0,O569&gt;D$8),0,(G569+I569)*$I$5),2),""),0)</f>
        <v/>
      </c>
      <c r="K569" s="110" t="str">
        <f t="shared" si="62"/>
        <v/>
      </c>
      <c r="N569" s="118" t="str">
        <f t="shared" si="57"/>
        <v/>
      </c>
      <c r="O569" s="116" t="str">
        <f t="shared" si="58"/>
        <v/>
      </c>
      <c r="P569" s="53"/>
    </row>
    <row r="570" spans="2:16" x14ac:dyDescent="0.3">
      <c r="B570" s="103"/>
      <c r="C570" s="104" t="str">
        <f t="shared" si="59"/>
        <v/>
      </c>
      <c r="D570" s="115"/>
      <c r="E570" s="113"/>
      <c r="F570" s="107" t="str">
        <f t="shared" si="60"/>
        <v/>
      </c>
      <c r="G570" s="108" t="str">
        <f t="shared" si="56"/>
        <v/>
      </c>
      <c r="H570" s="111" t="s">
        <v>2</v>
      </c>
      <c r="I570" s="109" t="str">
        <f t="shared" si="61"/>
        <v/>
      </c>
      <c r="J570" s="110" t="str">
        <f>IFERROR(IF($B570&lt;&gt;"",ROUND(IF(AND($I$5&gt;=0,O570&gt;D$8),0,(G570+I570)*$I$5),2),""),0)</f>
        <v/>
      </c>
      <c r="K570" s="110" t="str">
        <f t="shared" si="62"/>
        <v/>
      </c>
      <c r="N570" s="118" t="str">
        <f t="shared" si="57"/>
        <v/>
      </c>
      <c r="O570" s="116" t="str">
        <f t="shared" si="58"/>
        <v/>
      </c>
      <c r="P570" s="53"/>
    </row>
    <row r="571" spans="2:16" x14ac:dyDescent="0.3">
      <c r="B571" s="103"/>
      <c r="C571" s="104" t="str">
        <f t="shared" si="59"/>
        <v/>
      </c>
      <c r="D571" s="115"/>
      <c r="E571" s="113"/>
      <c r="F571" s="107" t="str">
        <f t="shared" si="60"/>
        <v/>
      </c>
      <c r="G571" s="108" t="str">
        <f t="shared" si="56"/>
        <v/>
      </c>
      <c r="H571" s="111" t="s">
        <v>2</v>
      </c>
      <c r="I571" s="109" t="str">
        <f t="shared" si="61"/>
        <v/>
      </c>
      <c r="J571" s="110" t="str">
        <f>IFERROR(IF($B571&lt;&gt;"",ROUND(IF(AND($I$5&gt;=0,O571&gt;D$8),0,(G571+I571)*$I$5),2),""),0)</f>
        <v/>
      </c>
      <c r="K571" s="110" t="str">
        <f t="shared" si="62"/>
        <v/>
      </c>
      <c r="N571" s="118" t="str">
        <f t="shared" si="57"/>
        <v/>
      </c>
      <c r="O571" s="116" t="str">
        <f t="shared" si="58"/>
        <v/>
      </c>
      <c r="P571" s="53"/>
    </row>
    <row r="572" spans="2:16" x14ac:dyDescent="0.3">
      <c r="B572" s="103"/>
      <c r="C572" s="104" t="str">
        <f t="shared" si="59"/>
        <v/>
      </c>
      <c r="D572" s="115"/>
      <c r="E572" s="113"/>
      <c r="F572" s="107" t="str">
        <f t="shared" si="60"/>
        <v/>
      </c>
      <c r="G572" s="108" t="str">
        <f t="shared" si="56"/>
        <v/>
      </c>
      <c r="H572" s="111" t="s">
        <v>2</v>
      </c>
      <c r="I572" s="109" t="str">
        <f t="shared" si="61"/>
        <v/>
      </c>
      <c r="J572" s="110" t="str">
        <f>IFERROR(IF($B572&lt;&gt;"",ROUND(IF(AND($I$5&gt;=0,O572&gt;D$8),0,(G572+I572)*$I$5),2),""),0)</f>
        <v/>
      </c>
      <c r="K572" s="110" t="str">
        <f t="shared" si="62"/>
        <v/>
      </c>
      <c r="N572" s="118" t="str">
        <f t="shared" si="57"/>
        <v/>
      </c>
      <c r="O572" s="116" t="str">
        <f t="shared" si="58"/>
        <v/>
      </c>
      <c r="P572" s="53"/>
    </row>
    <row r="573" spans="2:16" x14ac:dyDescent="0.3">
      <c r="B573" s="103"/>
      <c r="C573" s="104" t="str">
        <f t="shared" si="59"/>
        <v/>
      </c>
      <c r="D573" s="115"/>
      <c r="E573" s="113"/>
      <c r="F573" s="107" t="str">
        <f t="shared" si="60"/>
        <v/>
      </c>
      <c r="G573" s="108" t="str">
        <f t="shared" si="56"/>
        <v/>
      </c>
      <c r="H573" s="111" t="s">
        <v>2</v>
      </c>
      <c r="I573" s="109" t="str">
        <f t="shared" si="61"/>
        <v/>
      </c>
      <c r="J573" s="110" t="str">
        <f>IFERROR(IF($B573&lt;&gt;"",ROUND(IF(AND($I$5&gt;=0,O573&gt;D$8),0,(G573+I573)*$I$5),2),""),0)</f>
        <v/>
      </c>
      <c r="K573" s="110" t="str">
        <f t="shared" si="62"/>
        <v/>
      </c>
      <c r="N573" s="118" t="str">
        <f t="shared" si="57"/>
        <v/>
      </c>
      <c r="O573" s="116" t="str">
        <f t="shared" si="58"/>
        <v/>
      </c>
      <c r="P573" s="53"/>
    </row>
    <row r="574" spans="2:16" x14ac:dyDescent="0.3">
      <c r="B574" s="103"/>
      <c r="C574" s="104" t="str">
        <f t="shared" si="59"/>
        <v/>
      </c>
      <c r="D574" s="115"/>
      <c r="E574" s="113"/>
      <c r="F574" s="107" t="str">
        <f t="shared" si="60"/>
        <v/>
      </c>
      <c r="G574" s="108" t="str">
        <f t="shared" si="56"/>
        <v/>
      </c>
      <c r="H574" s="111" t="s">
        <v>2</v>
      </c>
      <c r="I574" s="109" t="str">
        <f t="shared" si="61"/>
        <v/>
      </c>
      <c r="J574" s="110" t="str">
        <f>IFERROR(IF($B574&lt;&gt;"",ROUND(IF(AND($I$5&gt;=0,O574&gt;D$8),0,(G574+I574)*$I$5),2),""),0)</f>
        <v/>
      </c>
      <c r="K574" s="110" t="str">
        <f t="shared" si="62"/>
        <v/>
      </c>
      <c r="N574" s="118" t="str">
        <f t="shared" si="57"/>
        <v/>
      </c>
      <c r="O574" s="116" t="str">
        <f t="shared" si="58"/>
        <v/>
      </c>
      <c r="P574" s="53"/>
    </row>
    <row r="575" spans="2:16" x14ac:dyDescent="0.3">
      <c r="B575" s="103"/>
      <c r="C575" s="104" t="str">
        <f t="shared" si="59"/>
        <v/>
      </c>
      <c r="D575" s="115"/>
      <c r="E575" s="113"/>
      <c r="F575" s="107" t="str">
        <f t="shared" si="60"/>
        <v/>
      </c>
      <c r="G575" s="108" t="str">
        <f t="shared" si="56"/>
        <v/>
      </c>
      <c r="H575" s="111" t="s">
        <v>2</v>
      </c>
      <c r="I575" s="109" t="str">
        <f t="shared" si="61"/>
        <v/>
      </c>
      <c r="J575" s="110" t="str">
        <f>IFERROR(IF($B575&lt;&gt;"",ROUND(IF(AND($I$5&gt;=0,O575&gt;D$8),0,(G575+I575)*$I$5),2),""),0)</f>
        <v/>
      </c>
      <c r="K575" s="110" t="str">
        <f t="shared" si="62"/>
        <v/>
      </c>
      <c r="N575" s="118" t="str">
        <f t="shared" si="57"/>
        <v/>
      </c>
      <c r="O575" s="116" t="str">
        <f t="shared" si="58"/>
        <v/>
      </c>
      <c r="P575" s="53"/>
    </row>
    <row r="576" spans="2:16" x14ac:dyDescent="0.3">
      <c r="B576" s="103"/>
      <c r="C576" s="104" t="str">
        <f t="shared" si="59"/>
        <v/>
      </c>
      <c r="D576" s="115"/>
      <c r="E576" s="113"/>
      <c r="F576" s="107" t="str">
        <f t="shared" si="60"/>
        <v/>
      </c>
      <c r="G576" s="108" t="str">
        <f t="shared" si="56"/>
        <v/>
      </c>
      <c r="H576" s="111" t="s">
        <v>2</v>
      </c>
      <c r="I576" s="109" t="str">
        <f t="shared" si="61"/>
        <v/>
      </c>
      <c r="J576" s="110" t="str">
        <f>IFERROR(IF($B576&lt;&gt;"",ROUND(IF(AND($I$5&gt;=0,O576&gt;D$8),0,(G576+I576)*$I$5),2),""),0)</f>
        <v/>
      </c>
      <c r="K576" s="110" t="str">
        <f t="shared" si="62"/>
        <v/>
      </c>
      <c r="N576" s="118" t="str">
        <f t="shared" si="57"/>
        <v/>
      </c>
      <c r="O576" s="116" t="str">
        <f t="shared" si="58"/>
        <v/>
      </c>
      <c r="P576" s="53"/>
    </row>
    <row r="577" spans="2:16" x14ac:dyDescent="0.3">
      <c r="B577" s="103"/>
      <c r="C577" s="104" t="str">
        <f t="shared" si="59"/>
        <v/>
      </c>
      <c r="D577" s="115"/>
      <c r="E577" s="113"/>
      <c r="F577" s="107" t="str">
        <f t="shared" si="60"/>
        <v/>
      </c>
      <c r="G577" s="108" t="str">
        <f t="shared" si="56"/>
        <v/>
      </c>
      <c r="H577" s="111" t="s">
        <v>2</v>
      </c>
      <c r="I577" s="109" t="str">
        <f t="shared" si="61"/>
        <v/>
      </c>
      <c r="J577" s="110" t="str">
        <f>IFERROR(IF($B577&lt;&gt;"",ROUND(IF(AND($I$5&gt;=0,O577&gt;D$8),0,(G577+I577)*$I$5),2),""),0)</f>
        <v/>
      </c>
      <c r="K577" s="110" t="str">
        <f t="shared" si="62"/>
        <v/>
      </c>
      <c r="N577" s="118" t="str">
        <f t="shared" si="57"/>
        <v/>
      </c>
      <c r="O577" s="116" t="str">
        <f t="shared" si="58"/>
        <v/>
      </c>
      <c r="P577" s="53"/>
    </row>
    <row r="578" spans="2:16" x14ac:dyDescent="0.3">
      <c r="B578" s="103"/>
      <c r="C578" s="104" t="str">
        <f t="shared" si="59"/>
        <v/>
      </c>
      <c r="D578" s="115"/>
      <c r="E578" s="113"/>
      <c r="F578" s="107" t="str">
        <f t="shared" si="60"/>
        <v/>
      </c>
      <c r="G578" s="108" t="str">
        <f t="shared" si="56"/>
        <v/>
      </c>
      <c r="H578" s="111" t="s">
        <v>2</v>
      </c>
      <c r="I578" s="109" t="str">
        <f t="shared" si="61"/>
        <v/>
      </c>
      <c r="J578" s="110" t="str">
        <f>IFERROR(IF($B578&lt;&gt;"",ROUND(IF(AND($I$5&gt;=0,O578&gt;D$8),0,(G578+I578)*$I$5),2),""),0)</f>
        <v/>
      </c>
      <c r="K578" s="110" t="str">
        <f t="shared" si="62"/>
        <v/>
      </c>
      <c r="N578" s="118" t="str">
        <f t="shared" si="57"/>
        <v/>
      </c>
      <c r="O578" s="116" t="str">
        <f t="shared" si="58"/>
        <v/>
      </c>
      <c r="P578" s="53"/>
    </row>
    <row r="579" spans="2:16" x14ac:dyDescent="0.3">
      <c r="B579" s="103"/>
      <c r="C579" s="104" t="str">
        <f t="shared" si="59"/>
        <v/>
      </c>
      <c r="D579" s="115"/>
      <c r="E579" s="113"/>
      <c r="F579" s="107" t="str">
        <f t="shared" si="60"/>
        <v/>
      </c>
      <c r="G579" s="108" t="str">
        <f t="shared" si="56"/>
        <v/>
      </c>
      <c r="H579" s="111" t="s">
        <v>2</v>
      </c>
      <c r="I579" s="109" t="str">
        <f t="shared" si="61"/>
        <v/>
      </c>
      <c r="J579" s="110" t="str">
        <f>IFERROR(IF($B579&lt;&gt;"",ROUND(IF(AND($I$5&gt;=0,O579&gt;D$8),0,(G579+I579)*$I$5),2),""),0)</f>
        <v/>
      </c>
      <c r="K579" s="110" t="str">
        <f t="shared" si="62"/>
        <v/>
      </c>
      <c r="N579" s="118" t="str">
        <f t="shared" si="57"/>
        <v/>
      </c>
      <c r="O579" s="116" t="str">
        <f t="shared" si="58"/>
        <v/>
      </c>
      <c r="P579" s="53"/>
    </row>
    <row r="580" spans="2:16" x14ac:dyDescent="0.3">
      <c r="B580" s="103"/>
      <c r="C580" s="104" t="str">
        <f t="shared" si="59"/>
        <v/>
      </c>
      <c r="D580" s="115"/>
      <c r="E580" s="113"/>
      <c r="F580" s="107" t="str">
        <f t="shared" si="60"/>
        <v/>
      </c>
      <c r="G580" s="108" t="str">
        <f t="shared" si="56"/>
        <v/>
      </c>
      <c r="H580" s="111" t="s">
        <v>2</v>
      </c>
      <c r="I580" s="109" t="str">
        <f t="shared" si="61"/>
        <v/>
      </c>
      <c r="J580" s="110" t="str">
        <f>IFERROR(IF($B580&lt;&gt;"",ROUND(IF(AND($I$5&gt;=0,O580&gt;D$8),0,(G580+I580)*$I$5),2),""),0)</f>
        <v/>
      </c>
      <c r="K580" s="110" t="str">
        <f t="shared" si="62"/>
        <v/>
      </c>
      <c r="N580" s="118" t="str">
        <f t="shared" si="57"/>
        <v/>
      </c>
      <c r="O580" s="116" t="str">
        <f t="shared" si="58"/>
        <v/>
      </c>
      <c r="P580" s="53"/>
    </row>
    <row r="581" spans="2:16" x14ac:dyDescent="0.3">
      <c r="B581" s="103"/>
      <c r="C581" s="104" t="str">
        <f t="shared" si="59"/>
        <v/>
      </c>
      <c r="D581" s="115"/>
      <c r="E581" s="113"/>
      <c r="F581" s="107" t="str">
        <f t="shared" si="60"/>
        <v/>
      </c>
      <c r="G581" s="108" t="str">
        <f t="shared" si="56"/>
        <v/>
      </c>
      <c r="H581" s="111" t="s">
        <v>2</v>
      </c>
      <c r="I581" s="109" t="str">
        <f t="shared" si="61"/>
        <v/>
      </c>
      <c r="J581" s="110" t="str">
        <f>IFERROR(IF($B581&lt;&gt;"",ROUND(IF(AND($I$5&gt;=0,O581&gt;D$8),0,(G581+I581)*$I$5),2),""),0)</f>
        <v/>
      </c>
      <c r="K581" s="110" t="str">
        <f t="shared" si="62"/>
        <v/>
      </c>
      <c r="N581" s="118" t="str">
        <f t="shared" si="57"/>
        <v/>
      </c>
      <c r="O581" s="116" t="str">
        <f t="shared" si="58"/>
        <v/>
      </c>
      <c r="P581" s="53"/>
    </row>
    <row r="582" spans="2:16" x14ac:dyDescent="0.3">
      <c r="B582" s="103"/>
      <c r="C582" s="104" t="str">
        <f t="shared" si="59"/>
        <v/>
      </c>
      <c r="D582" s="115"/>
      <c r="E582" s="113"/>
      <c r="F582" s="107" t="str">
        <f t="shared" si="60"/>
        <v/>
      </c>
      <c r="G582" s="108" t="str">
        <f t="shared" si="56"/>
        <v/>
      </c>
      <c r="H582" s="111" t="s">
        <v>2</v>
      </c>
      <c r="I582" s="109" t="str">
        <f t="shared" si="61"/>
        <v/>
      </c>
      <c r="J582" s="110" t="str">
        <f>IFERROR(IF($B582&lt;&gt;"",ROUND(IF(AND($I$5&gt;=0,O582&gt;D$8),0,(G582+I582)*$I$5),2),""),0)</f>
        <v/>
      </c>
      <c r="K582" s="110" t="str">
        <f t="shared" si="62"/>
        <v/>
      </c>
      <c r="N582" s="118" t="str">
        <f t="shared" si="57"/>
        <v/>
      </c>
      <c r="O582" s="116" t="str">
        <f t="shared" si="58"/>
        <v/>
      </c>
      <c r="P582" s="53"/>
    </row>
    <row r="583" spans="2:16" x14ac:dyDescent="0.3">
      <c r="B583" s="103"/>
      <c r="C583" s="104" t="str">
        <f t="shared" si="59"/>
        <v/>
      </c>
      <c r="D583" s="115"/>
      <c r="E583" s="113"/>
      <c r="F583" s="107" t="str">
        <f t="shared" si="60"/>
        <v/>
      </c>
      <c r="G583" s="108" t="str">
        <f t="shared" si="56"/>
        <v/>
      </c>
      <c r="H583" s="111" t="s">
        <v>2</v>
      </c>
      <c r="I583" s="109" t="str">
        <f t="shared" si="61"/>
        <v/>
      </c>
      <c r="J583" s="110" t="str">
        <f>IFERROR(IF($B583&lt;&gt;"",ROUND(IF(AND($I$5&gt;=0,O583&gt;D$8),0,(G583+I583)*$I$5),2),""),0)</f>
        <v/>
      </c>
      <c r="K583" s="110" t="str">
        <f t="shared" si="62"/>
        <v/>
      </c>
      <c r="N583" s="118" t="str">
        <f t="shared" si="57"/>
        <v/>
      </c>
      <c r="O583" s="116" t="str">
        <f t="shared" si="58"/>
        <v/>
      </c>
      <c r="P583" s="53"/>
    </row>
    <row r="584" spans="2:16" x14ac:dyDescent="0.3">
      <c r="B584" s="103"/>
      <c r="C584" s="104" t="str">
        <f t="shared" si="59"/>
        <v/>
      </c>
      <c r="D584" s="115"/>
      <c r="E584" s="113"/>
      <c r="F584" s="107" t="str">
        <f t="shared" si="60"/>
        <v/>
      </c>
      <c r="G584" s="108" t="str">
        <f t="shared" si="56"/>
        <v/>
      </c>
      <c r="H584" s="111" t="s">
        <v>2</v>
      </c>
      <c r="I584" s="109" t="str">
        <f t="shared" si="61"/>
        <v/>
      </c>
      <c r="J584" s="110" t="str">
        <f>IFERROR(IF($B584&lt;&gt;"",ROUND(IF(AND($I$5&gt;=0,O584&gt;D$8),0,(G584+I584)*$I$5),2),""),0)</f>
        <v/>
      </c>
      <c r="K584" s="110" t="str">
        <f t="shared" si="62"/>
        <v/>
      </c>
      <c r="N584" s="118" t="str">
        <f t="shared" si="57"/>
        <v/>
      </c>
      <c r="O584" s="116" t="str">
        <f t="shared" si="58"/>
        <v/>
      </c>
      <c r="P584" s="53"/>
    </row>
    <row r="585" spans="2:16" x14ac:dyDescent="0.3">
      <c r="B585" s="103"/>
      <c r="C585" s="104" t="str">
        <f t="shared" si="59"/>
        <v/>
      </c>
      <c r="D585" s="115"/>
      <c r="E585" s="113"/>
      <c r="F585" s="107" t="str">
        <f t="shared" si="60"/>
        <v/>
      </c>
      <c r="G585" s="108" t="str">
        <f t="shared" si="56"/>
        <v/>
      </c>
      <c r="H585" s="111" t="s">
        <v>2</v>
      </c>
      <c r="I585" s="109" t="str">
        <f t="shared" si="61"/>
        <v/>
      </c>
      <c r="J585" s="110" t="str">
        <f>IFERROR(IF($B585&lt;&gt;"",ROUND(IF(AND($I$5&gt;=0,O585&gt;D$8),0,(G585+I585)*$I$5),2),""),0)</f>
        <v/>
      </c>
      <c r="K585" s="110" t="str">
        <f t="shared" si="62"/>
        <v/>
      </c>
      <c r="N585" s="118" t="str">
        <f t="shared" si="57"/>
        <v/>
      </c>
      <c r="O585" s="116" t="str">
        <f t="shared" si="58"/>
        <v/>
      </c>
      <c r="P585" s="53"/>
    </row>
    <row r="586" spans="2:16" x14ac:dyDescent="0.3">
      <c r="B586" s="103"/>
      <c r="C586" s="104" t="str">
        <f t="shared" si="59"/>
        <v/>
      </c>
      <c r="D586" s="115"/>
      <c r="E586" s="113"/>
      <c r="F586" s="107" t="str">
        <f t="shared" si="60"/>
        <v/>
      </c>
      <c r="G586" s="108" t="str">
        <f t="shared" si="56"/>
        <v/>
      </c>
      <c r="H586" s="111" t="s">
        <v>2</v>
      </c>
      <c r="I586" s="109" t="str">
        <f t="shared" si="61"/>
        <v/>
      </c>
      <c r="J586" s="110" t="str">
        <f>IFERROR(IF($B586&lt;&gt;"",ROUND(IF(AND($I$5&gt;=0,O586&gt;D$8),0,(G586+I586)*$I$5),2),""),0)</f>
        <v/>
      </c>
      <c r="K586" s="110" t="str">
        <f t="shared" si="62"/>
        <v/>
      </c>
      <c r="N586" s="118" t="str">
        <f t="shared" si="57"/>
        <v/>
      </c>
      <c r="O586" s="116" t="str">
        <f t="shared" si="58"/>
        <v/>
      </c>
      <c r="P586" s="53"/>
    </row>
    <row r="587" spans="2:16" x14ac:dyDescent="0.3">
      <c r="B587" s="103"/>
      <c r="C587" s="104" t="str">
        <f t="shared" si="59"/>
        <v/>
      </c>
      <c r="D587" s="115"/>
      <c r="E587" s="113"/>
      <c r="F587" s="107" t="str">
        <f t="shared" si="60"/>
        <v/>
      </c>
      <c r="G587" s="108" t="str">
        <f t="shared" ref="G587:G650" si="63">IFERROR(ROUND(IF(F587&lt;=0,"",F587),2),"")</f>
        <v/>
      </c>
      <c r="H587" s="111" t="s">
        <v>2</v>
      </c>
      <c r="I587" s="109" t="str">
        <f t="shared" si="61"/>
        <v/>
      </c>
      <c r="J587" s="110" t="str">
        <f>IFERROR(IF($B587&lt;&gt;"",ROUND(IF(AND($I$5&gt;=0,O587&gt;D$8),0,(G587+I587)*$I$5),2),""),0)</f>
        <v/>
      </c>
      <c r="K587" s="110" t="str">
        <f t="shared" si="62"/>
        <v/>
      </c>
      <c r="N587" s="118" t="str">
        <f t="shared" ref="N587:N650" si="64">K587</f>
        <v/>
      </c>
      <c r="O587" s="116" t="str">
        <f t="shared" ref="O587:O650" si="65">IFERROR(IF($B587&lt;&gt;"",IF(MONTH(B587)&lt;7,YEAR(B587)+2,YEAR(B587)+3),""),"")</f>
        <v/>
      </c>
      <c r="P587" s="53"/>
    </row>
    <row r="588" spans="2:16" x14ac:dyDescent="0.3">
      <c r="B588" s="103"/>
      <c r="C588" s="104" t="str">
        <f t="shared" ref="C588:C650" si="66">IFERROR(IF(B588="","",IF(B588&lt;$Q$2,$Q$3,O588)),"")</f>
        <v/>
      </c>
      <c r="D588" s="115"/>
      <c r="E588" s="113"/>
      <c r="F588" s="107" t="str">
        <f t="shared" ref="F588:F650" si="67">IF(E588="","",IFERROR(ROUND(IF(E588&gt;1250,1250,E588),2),""))</f>
        <v/>
      </c>
      <c r="G588" s="108" t="str">
        <f t="shared" si="63"/>
        <v/>
      </c>
      <c r="H588" s="111" t="s">
        <v>2</v>
      </c>
      <c r="I588" s="109" t="str">
        <f t="shared" ref="I588:I650" si="68">IF(H588="","",H588-E588)</f>
        <v/>
      </c>
      <c r="J588" s="110" t="str">
        <f>IFERROR(IF($B588&lt;&gt;"",ROUND(IF(AND($I$5&gt;=0,O588&gt;D$8),0,(G588+I588)*$I$5),2),""),0)</f>
        <v/>
      </c>
      <c r="K588" s="110" t="str">
        <f t="shared" ref="K588:K650" si="69">IFERROR(ROUND(IF(H588="","",H588+J588),2),"")</f>
        <v/>
      </c>
      <c r="N588" s="118" t="str">
        <f t="shared" si="64"/>
        <v/>
      </c>
      <c r="O588" s="116" t="str">
        <f t="shared" si="65"/>
        <v/>
      </c>
      <c r="P588" s="53"/>
    </row>
    <row r="589" spans="2:16" x14ac:dyDescent="0.3">
      <c r="B589" s="103"/>
      <c r="C589" s="104" t="str">
        <f t="shared" si="66"/>
        <v/>
      </c>
      <c r="D589" s="115"/>
      <c r="E589" s="113"/>
      <c r="F589" s="107" t="str">
        <f t="shared" si="67"/>
        <v/>
      </c>
      <c r="G589" s="108" t="str">
        <f t="shared" si="63"/>
        <v/>
      </c>
      <c r="H589" s="111" t="s">
        <v>2</v>
      </c>
      <c r="I589" s="109" t="str">
        <f t="shared" si="68"/>
        <v/>
      </c>
      <c r="J589" s="110" t="str">
        <f>IFERROR(IF($B589&lt;&gt;"",ROUND(IF(AND($I$5&gt;=0,O589&gt;D$8),0,(G589+I589)*$I$5),2),""),0)</f>
        <v/>
      </c>
      <c r="K589" s="110" t="str">
        <f t="shared" si="69"/>
        <v/>
      </c>
      <c r="N589" s="118" t="str">
        <f t="shared" si="64"/>
        <v/>
      </c>
      <c r="O589" s="116" t="str">
        <f t="shared" si="65"/>
        <v/>
      </c>
      <c r="P589" s="53"/>
    </row>
    <row r="590" spans="2:16" x14ac:dyDescent="0.3">
      <c r="B590" s="103"/>
      <c r="C590" s="104" t="str">
        <f t="shared" si="66"/>
        <v/>
      </c>
      <c r="D590" s="115"/>
      <c r="E590" s="113"/>
      <c r="F590" s="107" t="str">
        <f t="shared" si="67"/>
        <v/>
      </c>
      <c r="G590" s="108" t="str">
        <f t="shared" si="63"/>
        <v/>
      </c>
      <c r="H590" s="111" t="s">
        <v>2</v>
      </c>
      <c r="I590" s="109" t="str">
        <f t="shared" si="68"/>
        <v/>
      </c>
      <c r="J590" s="110" t="str">
        <f>IFERROR(IF($B590&lt;&gt;"",ROUND(IF(AND($I$5&gt;=0,O590&gt;D$8),0,(G590+I590)*$I$5),2),""),0)</f>
        <v/>
      </c>
      <c r="K590" s="110" t="str">
        <f t="shared" si="69"/>
        <v/>
      </c>
      <c r="N590" s="118" t="str">
        <f t="shared" si="64"/>
        <v/>
      </c>
      <c r="O590" s="116" t="str">
        <f t="shared" si="65"/>
        <v/>
      </c>
      <c r="P590" s="53"/>
    </row>
    <row r="591" spans="2:16" x14ac:dyDescent="0.3">
      <c r="B591" s="103"/>
      <c r="C591" s="104" t="str">
        <f t="shared" si="66"/>
        <v/>
      </c>
      <c r="D591" s="115"/>
      <c r="E591" s="113"/>
      <c r="F591" s="107" t="str">
        <f t="shared" si="67"/>
        <v/>
      </c>
      <c r="G591" s="108" t="str">
        <f t="shared" si="63"/>
        <v/>
      </c>
      <c r="H591" s="111" t="s">
        <v>2</v>
      </c>
      <c r="I591" s="109" t="str">
        <f t="shared" si="68"/>
        <v/>
      </c>
      <c r="J591" s="110" t="str">
        <f>IFERROR(IF($B591&lt;&gt;"",ROUND(IF(AND($I$5&gt;=0,O591&gt;D$8),0,(G591+I591)*$I$5),2),""),0)</f>
        <v/>
      </c>
      <c r="K591" s="110" t="str">
        <f t="shared" si="69"/>
        <v/>
      </c>
      <c r="N591" s="118" t="str">
        <f t="shared" si="64"/>
        <v/>
      </c>
      <c r="O591" s="116" t="str">
        <f t="shared" si="65"/>
        <v/>
      </c>
      <c r="P591" s="53"/>
    </row>
    <row r="592" spans="2:16" x14ac:dyDescent="0.3">
      <c r="B592" s="103"/>
      <c r="C592" s="104" t="str">
        <f t="shared" si="66"/>
        <v/>
      </c>
      <c r="D592" s="115"/>
      <c r="E592" s="113"/>
      <c r="F592" s="107" t="str">
        <f t="shared" si="67"/>
        <v/>
      </c>
      <c r="G592" s="108" t="str">
        <f t="shared" si="63"/>
        <v/>
      </c>
      <c r="H592" s="111" t="s">
        <v>2</v>
      </c>
      <c r="I592" s="109" t="str">
        <f t="shared" si="68"/>
        <v/>
      </c>
      <c r="J592" s="110" t="str">
        <f>IFERROR(IF($B592&lt;&gt;"",ROUND(IF(AND($I$5&gt;=0,O592&gt;D$8),0,(G592+I592)*$I$5),2),""),0)</f>
        <v/>
      </c>
      <c r="K592" s="110" t="str">
        <f t="shared" si="69"/>
        <v/>
      </c>
      <c r="N592" s="118" t="str">
        <f t="shared" si="64"/>
        <v/>
      </c>
      <c r="O592" s="116" t="str">
        <f t="shared" si="65"/>
        <v/>
      </c>
      <c r="P592" s="53"/>
    </row>
    <row r="593" spans="2:16" x14ac:dyDescent="0.3">
      <c r="B593" s="103"/>
      <c r="C593" s="104" t="str">
        <f t="shared" si="66"/>
        <v/>
      </c>
      <c r="D593" s="115"/>
      <c r="E593" s="113"/>
      <c r="F593" s="107" t="str">
        <f t="shared" si="67"/>
        <v/>
      </c>
      <c r="G593" s="108" t="str">
        <f t="shared" si="63"/>
        <v/>
      </c>
      <c r="H593" s="111" t="s">
        <v>2</v>
      </c>
      <c r="I593" s="109" t="str">
        <f t="shared" si="68"/>
        <v/>
      </c>
      <c r="J593" s="110" t="str">
        <f>IFERROR(IF($B593&lt;&gt;"",ROUND(IF(AND($I$5&gt;=0,O593&gt;D$8),0,(G593+I593)*$I$5),2),""),0)</f>
        <v/>
      </c>
      <c r="K593" s="110" t="str">
        <f t="shared" si="69"/>
        <v/>
      </c>
      <c r="N593" s="118" t="str">
        <f t="shared" si="64"/>
        <v/>
      </c>
      <c r="O593" s="116" t="str">
        <f t="shared" si="65"/>
        <v/>
      </c>
      <c r="P593" s="53"/>
    </row>
    <row r="594" spans="2:16" x14ac:dyDescent="0.3">
      <c r="B594" s="103"/>
      <c r="C594" s="104" t="str">
        <f t="shared" si="66"/>
        <v/>
      </c>
      <c r="D594" s="115"/>
      <c r="E594" s="113"/>
      <c r="F594" s="107" t="str">
        <f t="shared" si="67"/>
        <v/>
      </c>
      <c r="G594" s="108" t="str">
        <f t="shared" si="63"/>
        <v/>
      </c>
      <c r="H594" s="111" t="s">
        <v>2</v>
      </c>
      <c r="I594" s="109" t="str">
        <f t="shared" si="68"/>
        <v/>
      </c>
      <c r="J594" s="110" t="str">
        <f>IFERROR(IF($B594&lt;&gt;"",ROUND(IF(AND($I$5&gt;=0,O594&gt;D$8),0,(G594+I594)*$I$5),2),""),0)</f>
        <v/>
      </c>
      <c r="K594" s="110" t="str">
        <f t="shared" si="69"/>
        <v/>
      </c>
      <c r="N594" s="118" t="str">
        <f t="shared" si="64"/>
        <v/>
      </c>
      <c r="O594" s="116" t="str">
        <f t="shared" si="65"/>
        <v/>
      </c>
      <c r="P594" s="53"/>
    </row>
    <row r="595" spans="2:16" x14ac:dyDescent="0.3">
      <c r="B595" s="103"/>
      <c r="C595" s="104" t="str">
        <f t="shared" si="66"/>
        <v/>
      </c>
      <c r="D595" s="115"/>
      <c r="E595" s="113"/>
      <c r="F595" s="107" t="str">
        <f t="shared" si="67"/>
        <v/>
      </c>
      <c r="G595" s="108" t="str">
        <f t="shared" si="63"/>
        <v/>
      </c>
      <c r="H595" s="111" t="s">
        <v>2</v>
      </c>
      <c r="I595" s="109" t="str">
        <f t="shared" si="68"/>
        <v/>
      </c>
      <c r="J595" s="110" t="str">
        <f>IFERROR(IF($B595&lt;&gt;"",ROUND(IF(AND($I$5&gt;=0,O595&gt;D$8),0,(G595+I595)*$I$5),2),""),0)</f>
        <v/>
      </c>
      <c r="K595" s="110" t="str">
        <f t="shared" si="69"/>
        <v/>
      </c>
      <c r="N595" s="118" t="str">
        <f t="shared" si="64"/>
        <v/>
      </c>
      <c r="O595" s="116" t="str">
        <f t="shared" si="65"/>
        <v/>
      </c>
      <c r="P595" s="53"/>
    </row>
    <row r="596" spans="2:16" x14ac:dyDescent="0.3">
      <c r="B596" s="103"/>
      <c r="C596" s="104" t="str">
        <f t="shared" si="66"/>
        <v/>
      </c>
      <c r="D596" s="115"/>
      <c r="E596" s="113"/>
      <c r="F596" s="107" t="str">
        <f t="shared" si="67"/>
        <v/>
      </c>
      <c r="G596" s="108" t="str">
        <f t="shared" si="63"/>
        <v/>
      </c>
      <c r="H596" s="111" t="s">
        <v>2</v>
      </c>
      <c r="I596" s="109" t="str">
        <f t="shared" si="68"/>
        <v/>
      </c>
      <c r="J596" s="110" t="str">
        <f>IFERROR(IF($B596&lt;&gt;"",ROUND(IF(AND($I$5&gt;=0,O596&gt;D$8),0,(G596+I596)*$I$5),2),""),0)</f>
        <v/>
      </c>
      <c r="K596" s="110" t="str">
        <f t="shared" si="69"/>
        <v/>
      </c>
      <c r="N596" s="118" t="str">
        <f t="shared" si="64"/>
        <v/>
      </c>
      <c r="O596" s="116" t="str">
        <f t="shared" si="65"/>
        <v/>
      </c>
      <c r="P596" s="53"/>
    </row>
    <row r="597" spans="2:16" x14ac:dyDescent="0.3">
      <c r="B597" s="103"/>
      <c r="C597" s="104" t="str">
        <f t="shared" si="66"/>
        <v/>
      </c>
      <c r="D597" s="115"/>
      <c r="E597" s="113"/>
      <c r="F597" s="107" t="str">
        <f t="shared" si="67"/>
        <v/>
      </c>
      <c r="G597" s="108" t="str">
        <f t="shared" si="63"/>
        <v/>
      </c>
      <c r="H597" s="111" t="s">
        <v>2</v>
      </c>
      <c r="I597" s="109" t="str">
        <f t="shared" si="68"/>
        <v/>
      </c>
      <c r="J597" s="110" t="str">
        <f>IFERROR(IF($B597&lt;&gt;"",ROUND(IF(AND($I$5&gt;=0,O597&gt;D$8),0,(G597+I597)*$I$5),2),""),0)</f>
        <v/>
      </c>
      <c r="K597" s="110" t="str">
        <f t="shared" si="69"/>
        <v/>
      </c>
      <c r="N597" s="118" t="str">
        <f t="shared" si="64"/>
        <v/>
      </c>
      <c r="O597" s="116" t="str">
        <f t="shared" si="65"/>
        <v/>
      </c>
      <c r="P597" s="53"/>
    </row>
    <row r="598" spans="2:16" x14ac:dyDescent="0.3">
      <c r="B598" s="103"/>
      <c r="C598" s="104" t="str">
        <f t="shared" si="66"/>
        <v/>
      </c>
      <c r="D598" s="115"/>
      <c r="E598" s="113"/>
      <c r="F598" s="107" t="str">
        <f t="shared" si="67"/>
        <v/>
      </c>
      <c r="G598" s="108" t="str">
        <f t="shared" si="63"/>
        <v/>
      </c>
      <c r="H598" s="111" t="s">
        <v>2</v>
      </c>
      <c r="I598" s="109" t="str">
        <f t="shared" si="68"/>
        <v/>
      </c>
      <c r="J598" s="110" t="str">
        <f>IFERROR(IF($B598&lt;&gt;"",ROUND(IF(AND($I$5&gt;=0,O598&gt;D$8),0,(G598+I598)*$I$5),2),""),0)</f>
        <v/>
      </c>
      <c r="K598" s="110" t="str">
        <f t="shared" si="69"/>
        <v/>
      </c>
      <c r="N598" s="118" t="str">
        <f t="shared" si="64"/>
        <v/>
      </c>
      <c r="O598" s="116" t="str">
        <f t="shared" si="65"/>
        <v/>
      </c>
      <c r="P598" s="53"/>
    </row>
    <row r="599" spans="2:16" x14ac:dyDescent="0.3">
      <c r="B599" s="103"/>
      <c r="C599" s="104" t="str">
        <f t="shared" si="66"/>
        <v/>
      </c>
      <c r="D599" s="115"/>
      <c r="E599" s="113"/>
      <c r="F599" s="107" t="str">
        <f t="shared" si="67"/>
        <v/>
      </c>
      <c r="G599" s="108" t="str">
        <f t="shared" si="63"/>
        <v/>
      </c>
      <c r="H599" s="111" t="s">
        <v>2</v>
      </c>
      <c r="I599" s="109" t="str">
        <f t="shared" si="68"/>
        <v/>
      </c>
      <c r="J599" s="110" t="str">
        <f>IFERROR(IF($B599&lt;&gt;"",ROUND(IF(AND($I$5&gt;=0,O599&gt;D$8),0,(G599+I599)*$I$5),2),""),0)</f>
        <v/>
      </c>
      <c r="K599" s="110" t="str">
        <f t="shared" si="69"/>
        <v/>
      </c>
      <c r="N599" s="118" t="str">
        <f t="shared" si="64"/>
        <v/>
      </c>
      <c r="O599" s="116" t="str">
        <f t="shared" si="65"/>
        <v/>
      </c>
      <c r="P599" s="53"/>
    </row>
    <row r="600" spans="2:16" x14ac:dyDescent="0.3">
      <c r="B600" s="103"/>
      <c r="C600" s="104" t="str">
        <f t="shared" si="66"/>
        <v/>
      </c>
      <c r="D600" s="115"/>
      <c r="E600" s="113"/>
      <c r="F600" s="107" t="str">
        <f t="shared" si="67"/>
        <v/>
      </c>
      <c r="G600" s="108" t="str">
        <f t="shared" si="63"/>
        <v/>
      </c>
      <c r="H600" s="111" t="s">
        <v>2</v>
      </c>
      <c r="I600" s="109" t="str">
        <f t="shared" si="68"/>
        <v/>
      </c>
      <c r="J600" s="110" t="str">
        <f>IFERROR(IF($B600&lt;&gt;"",ROUND(IF(AND($I$5&gt;=0,O600&gt;D$8),0,(G600+I600)*$I$5),2),""),0)</f>
        <v/>
      </c>
      <c r="K600" s="110" t="str">
        <f t="shared" si="69"/>
        <v/>
      </c>
      <c r="N600" s="118" t="str">
        <f t="shared" si="64"/>
        <v/>
      </c>
      <c r="O600" s="116" t="str">
        <f t="shared" si="65"/>
        <v/>
      </c>
      <c r="P600" s="53"/>
    </row>
    <row r="601" spans="2:16" x14ac:dyDescent="0.3">
      <c r="B601" s="103"/>
      <c r="C601" s="104" t="str">
        <f t="shared" si="66"/>
        <v/>
      </c>
      <c r="D601" s="115"/>
      <c r="E601" s="113"/>
      <c r="F601" s="107" t="str">
        <f t="shared" si="67"/>
        <v/>
      </c>
      <c r="G601" s="108" t="str">
        <f t="shared" si="63"/>
        <v/>
      </c>
      <c r="H601" s="111" t="s">
        <v>2</v>
      </c>
      <c r="I601" s="109" t="str">
        <f t="shared" si="68"/>
        <v/>
      </c>
      <c r="J601" s="110" t="str">
        <f>IFERROR(IF($B601&lt;&gt;"",ROUND(IF(AND($I$5&gt;=0,O601&gt;D$8),0,(G601+I601)*$I$5),2),""),0)</f>
        <v/>
      </c>
      <c r="K601" s="110" t="str">
        <f t="shared" si="69"/>
        <v/>
      </c>
      <c r="N601" s="118" t="str">
        <f t="shared" si="64"/>
        <v/>
      </c>
      <c r="O601" s="116" t="str">
        <f t="shared" si="65"/>
        <v/>
      </c>
      <c r="P601" s="53"/>
    </row>
    <row r="602" spans="2:16" x14ac:dyDescent="0.3">
      <c r="B602" s="103"/>
      <c r="C602" s="104" t="str">
        <f t="shared" si="66"/>
        <v/>
      </c>
      <c r="D602" s="115"/>
      <c r="E602" s="113"/>
      <c r="F602" s="107" t="str">
        <f t="shared" si="67"/>
        <v/>
      </c>
      <c r="G602" s="108" t="str">
        <f t="shared" si="63"/>
        <v/>
      </c>
      <c r="H602" s="111" t="s">
        <v>2</v>
      </c>
      <c r="I602" s="109" t="str">
        <f t="shared" si="68"/>
        <v/>
      </c>
      <c r="J602" s="110" t="str">
        <f>IFERROR(IF($B602&lt;&gt;"",ROUND(IF(AND($I$5&gt;=0,O602&gt;D$8),0,(G602+I602)*$I$5),2),""),0)</f>
        <v/>
      </c>
      <c r="K602" s="110" t="str">
        <f t="shared" si="69"/>
        <v/>
      </c>
      <c r="N602" s="118" t="str">
        <f t="shared" si="64"/>
        <v/>
      </c>
      <c r="O602" s="116" t="str">
        <f t="shared" si="65"/>
        <v/>
      </c>
      <c r="P602" s="53"/>
    </row>
    <row r="603" spans="2:16" x14ac:dyDescent="0.3">
      <c r="B603" s="103"/>
      <c r="C603" s="104" t="str">
        <f t="shared" si="66"/>
        <v/>
      </c>
      <c r="D603" s="115"/>
      <c r="E603" s="113"/>
      <c r="F603" s="107" t="str">
        <f t="shared" si="67"/>
        <v/>
      </c>
      <c r="G603" s="108" t="str">
        <f t="shared" si="63"/>
        <v/>
      </c>
      <c r="H603" s="111" t="s">
        <v>2</v>
      </c>
      <c r="I603" s="109" t="str">
        <f t="shared" si="68"/>
        <v/>
      </c>
      <c r="J603" s="110" t="str">
        <f>IFERROR(IF($B603&lt;&gt;"",ROUND(IF(AND($I$5&gt;=0,O603&gt;D$8),0,(G603+I603)*$I$5),2),""),0)</f>
        <v/>
      </c>
      <c r="K603" s="110" t="str">
        <f t="shared" si="69"/>
        <v/>
      </c>
      <c r="N603" s="118" t="str">
        <f t="shared" si="64"/>
        <v/>
      </c>
      <c r="O603" s="116" t="str">
        <f t="shared" si="65"/>
        <v/>
      </c>
      <c r="P603" s="53"/>
    </row>
    <row r="604" spans="2:16" x14ac:dyDescent="0.3">
      <c r="B604" s="103"/>
      <c r="C604" s="104" t="str">
        <f t="shared" si="66"/>
        <v/>
      </c>
      <c r="D604" s="115"/>
      <c r="E604" s="113"/>
      <c r="F604" s="107" t="str">
        <f t="shared" si="67"/>
        <v/>
      </c>
      <c r="G604" s="108" t="str">
        <f t="shared" si="63"/>
        <v/>
      </c>
      <c r="H604" s="111" t="s">
        <v>2</v>
      </c>
      <c r="I604" s="109" t="str">
        <f t="shared" si="68"/>
        <v/>
      </c>
      <c r="J604" s="110" t="str">
        <f>IFERROR(IF($B604&lt;&gt;"",ROUND(IF(AND($I$5&gt;=0,O604&gt;D$8),0,(G604+I604)*$I$5),2),""),0)</f>
        <v/>
      </c>
      <c r="K604" s="110" t="str">
        <f t="shared" si="69"/>
        <v/>
      </c>
      <c r="N604" s="118" t="str">
        <f t="shared" si="64"/>
        <v/>
      </c>
      <c r="O604" s="116" t="str">
        <f t="shared" si="65"/>
        <v/>
      </c>
      <c r="P604" s="53"/>
    </row>
    <row r="605" spans="2:16" x14ac:dyDescent="0.3">
      <c r="B605" s="103"/>
      <c r="C605" s="104" t="str">
        <f t="shared" si="66"/>
        <v/>
      </c>
      <c r="D605" s="115"/>
      <c r="E605" s="113"/>
      <c r="F605" s="107" t="str">
        <f t="shared" si="67"/>
        <v/>
      </c>
      <c r="G605" s="108" t="str">
        <f t="shared" si="63"/>
        <v/>
      </c>
      <c r="H605" s="111" t="s">
        <v>2</v>
      </c>
      <c r="I605" s="109" t="str">
        <f t="shared" si="68"/>
        <v/>
      </c>
      <c r="J605" s="110" t="str">
        <f>IFERROR(IF($B605&lt;&gt;"",ROUND(IF(AND($I$5&gt;=0,O605&gt;D$8),0,(G605+I605)*$I$5),2),""),0)</f>
        <v/>
      </c>
      <c r="K605" s="110" t="str">
        <f t="shared" si="69"/>
        <v/>
      </c>
      <c r="N605" s="118" t="str">
        <f t="shared" si="64"/>
        <v/>
      </c>
      <c r="O605" s="116" t="str">
        <f t="shared" si="65"/>
        <v/>
      </c>
      <c r="P605" s="53"/>
    </row>
    <row r="606" spans="2:16" x14ac:dyDescent="0.3">
      <c r="B606" s="103"/>
      <c r="C606" s="104" t="str">
        <f t="shared" si="66"/>
        <v/>
      </c>
      <c r="D606" s="115"/>
      <c r="E606" s="113"/>
      <c r="F606" s="107" t="str">
        <f t="shared" si="67"/>
        <v/>
      </c>
      <c r="G606" s="108" t="str">
        <f t="shared" si="63"/>
        <v/>
      </c>
      <c r="H606" s="111" t="s">
        <v>2</v>
      </c>
      <c r="I606" s="109" t="str">
        <f t="shared" si="68"/>
        <v/>
      </c>
      <c r="J606" s="110" t="str">
        <f>IFERROR(IF($B606&lt;&gt;"",ROUND(IF(AND($I$5&gt;=0,O606&gt;D$8),0,(G606+I606)*$I$5),2),""),0)</f>
        <v/>
      </c>
      <c r="K606" s="110" t="str">
        <f t="shared" si="69"/>
        <v/>
      </c>
      <c r="N606" s="118" t="str">
        <f t="shared" si="64"/>
        <v/>
      </c>
      <c r="O606" s="116" t="str">
        <f t="shared" si="65"/>
        <v/>
      </c>
      <c r="P606" s="53"/>
    </row>
    <row r="607" spans="2:16" x14ac:dyDescent="0.3">
      <c r="B607" s="103"/>
      <c r="C607" s="104" t="str">
        <f t="shared" si="66"/>
        <v/>
      </c>
      <c r="D607" s="115"/>
      <c r="E607" s="113"/>
      <c r="F607" s="107" t="str">
        <f t="shared" si="67"/>
        <v/>
      </c>
      <c r="G607" s="108" t="str">
        <f t="shared" si="63"/>
        <v/>
      </c>
      <c r="H607" s="111" t="s">
        <v>2</v>
      </c>
      <c r="I607" s="109" t="str">
        <f t="shared" si="68"/>
        <v/>
      </c>
      <c r="J607" s="110" t="str">
        <f>IFERROR(IF($B607&lt;&gt;"",ROUND(IF(AND($I$5&gt;=0,O607&gt;D$8),0,(G607+I607)*$I$5),2),""),0)</f>
        <v/>
      </c>
      <c r="K607" s="110" t="str">
        <f t="shared" si="69"/>
        <v/>
      </c>
      <c r="N607" s="118" t="str">
        <f t="shared" si="64"/>
        <v/>
      </c>
      <c r="O607" s="116" t="str">
        <f t="shared" si="65"/>
        <v/>
      </c>
      <c r="P607" s="53"/>
    </row>
    <row r="608" spans="2:16" x14ac:dyDescent="0.3">
      <c r="B608" s="103"/>
      <c r="C608" s="104" t="str">
        <f t="shared" si="66"/>
        <v/>
      </c>
      <c r="D608" s="115"/>
      <c r="E608" s="113"/>
      <c r="F608" s="107" t="str">
        <f t="shared" si="67"/>
        <v/>
      </c>
      <c r="G608" s="108" t="str">
        <f t="shared" si="63"/>
        <v/>
      </c>
      <c r="H608" s="111" t="s">
        <v>2</v>
      </c>
      <c r="I608" s="109" t="str">
        <f t="shared" si="68"/>
        <v/>
      </c>
      <c r="J608" s="110" t="str">
        <f>IFERROR(IF($B608&lt;&gt;"",ROUND(IF(AND($I$5&gt;=0,O608&gt;D$8),0,(G608+I608)*$I$5),2),""),0)</f>
        <v/>
      </c>
      <c r="K608" s="110" t="str">
        <f t="shared" si="69"/>
        <v/>
      </c>
      <c r="N608" s="118" t="str">
        <f t="shared" si="64"/>
        <v/>
      </c>
      <c r="O608" s="116" t="str">
        <f t="shared" si="65"/>
        <v/>
      </c>
      <c r="P608" s="53"/>
    </row>
    <row r="609" spans="2:16" x14ac:dyDescent="0.3">
      <c r="B609" s="103"/>
      <c r="C609" s="104" t="str">
        <f t="shared" si="66"/>
        <v/>
      </c>
      <c r="D609" s="115"/>
      <c r="E609" s="113"/>
      <c r="F609" s="107" t="str">
        <f t="shared" si="67"/>
        <v/>
      </c>
      <c r="G609" s="108" t="str">
        <f t="shared" si="63"/>
        <v/>
      </c>
      <c r="H609" s="111" t="s">
        <v>2</v>
      </c>
      <c r="I609" s="109" t="str">
        <f t="shared" si="68"/>
        <v/>
      </c>
      <c r="J609" s="110" t="str">
        <f>IFERROR(IF($B609&lt;&gt;"",ROUND(IF(AND($I$5&gt;=0,O609&gt;D$8),0,(G609+I609)*$I$5),2),""),0)</f>
        <v/>
      </c>
      <c r="K609" s="110" t="str">
        <f t="shared" si="69"/>
        <v/>
      </c>
      <c r="N609" s="118" t="str">
        <f t="shared" si="64"/>
        <v/>
      </c>
      <c r="O609" s="116" t="str">
        <f t="shared" si="65"/>
        <v/>
      </c>
      <c r="P609" s="53"/>
    </row>
    <row r="610" spans="2:16" x14ac:dyDescent="0.3">
      <c r="B610" s="103"/>
      <c r="C610" s="104" t="str">
        <f t="shared" si="66"/>
        <v/>
      </c>
      <c r="D610" s="115"/>
      <c r="E610" s="113"/>
      <c r="F610" s="107" t="str">
        <f t="shared" si="67"/>
        <v/>
      </c>
      <c r="G610" s="108" t="str">
        <f t="shared" si="63"/>
        <v/>
      </c>
      <c r="H610" s="111" t="s">
        <v>2</v>
      </c>
      <c r="I610" s="109" t="str">
        <f t="shared" si="68"/>
        <v/>
      </c>
      <c r="J610" s="110" t="str">
        <f>IFERROR(IF($B610&lt;&gt;"",ROUND(IF(AND($I$5&gt;=0,O610&gt;D$8),0,(G610+I610)*$I$5),2),""),0)</f>
        <v/>
      </c>
      <c r="K610" s="110" t="str">
        <f t="shared" si="69"/>
        <v/>
      </c>
      <c r="N610" s="118" t="str">
        <f t="shared" si="64"/>
        <v/>
      </c>
      <c r="O610" s="116" t="str">
        <f t="shared" si="65"/>
        <v/>
      </c>
      <c r="P610" s="53"/>
    </row>
    <row r="611" spans="2:16" x14ac:dyDescent="0.3">
      <c r="B611" s="103"/>
      <c r="C611" s="104" t="str">
        <f t="shared" si="66"/>
        <v/>
      </c>
      <c r="D611" s="115"/>
      <c r="E611" s="113"/>
      <c r="F611" s="107" t="str">
        <f t="shared" si="67"/>
        <v/>
      </c>
      <c r="G611" s="108" t="str">
        <f t="shared" si="63"/>
        <v/>
      </c>
      <c r="H611" s="111" t="s">
        <v>2</v>
      </c>
      <c r="I611" s="109" t="str">
        <f t="shared" si="68"/>
        <v/>
      </c>
      <c r="J611" s="110" t="str">
        <f>IFERROR(IF($B611&lt;&gt;"",ROUND(IF(AND($I$5&gt;=0,O611&gt;D$8),0,(G611+I611)*$I$5),2),""),0)</f>
        <v/>
      </c>
      <c r="K611" s="110" t="str">
        <f t="shared" si="69"/>
        <v/>
      </c>
      <c r="N611" s="118" t="str">
        <f t="shared" si="64"/>
        <v/>
      </c>
      <c r="O611" s="116" t="str">
        <f t="shared" si="65"/>
        <v/>
      </c>
      <c r="P611" s="53"/>
    </row>
    <row r="612" spans="2:16" x14ac:dyDescent="0.3">
      <c r="B612" s="103"/>
      <c r="C612" s="104" t="str">
        <f t="shared" si="66"/>
        <v/>
      </c>
      <c r="D612" s="115"/>
      <c r="E612" s="113"/>
      <c r="F612" s="107" t="str">
        <f t="shared" si="67"/>
        <v/>
      </c>
      <c r="G612" s="108" t="str">
        <f t="shared" si="63"/>
        <v/>
      </c>
      <c r="H612" s="111" t="s">
        <v>2</v>
      </c>
      <c r="I612" s="109" t="str">
        <f t="shared" si="68"/>
        <v/>
      </c>
      <c r="J612" s="110" t="str">
        <f>IFERROR(IF($B612&lt;&gt;"",ROUND(IF(AND($I$5&gt;=0,O612&gt;D$8),0,(G612+I612)*$I$5),2),""),0)</f>
        <v/>
      </c>
      <c r="K612" s="110" t="str">
        <f t="shared" si="69"/>
        <v/>
      </c>
      <c r="N612" s="118" t="str">
        <f t="shared" si="64"/>
        <v/>
      </c>
      <c r="O612" s="116" t="str">
        <f t="shared" si="65"/>
        <v/>
      </c>
      <c r="P612" s="53"/>
    </row>
    <row r="613" spans="2:16" x14ac:dyDescent="0.3">
      <c r="B613" s="103"/>
      <c r="C613" s="104" t="str">
        <f t="shared" si="66"/>
        <v/>
      </c>
      <c r="D613" s="115"/>
      <c r="E613" s="113"/>
      <c r="F613" s="107" t="str">
        <f t="shared" si="67"/>
        <v/>
      </c>
      <c r="G613" s="108" t="str">
        <f t="shared" si="63"/>
        <v/>
      </c>
      <c r="H613" s="111" t="s">
        <v>2</v>
      </c>
      <c r="I613" s="109" t="str">
        <f t="shared" si="68"/>
        <v/>
      </c>
      <c r="J613" s="110" t="str">
        <f>IFERROR(IF($B613&lt;&gt;"",ROUND(IF(AND($I$5&gt;=0,O613&gt;D$8),0,(G613+I613)*$I$5),2),""),0)</f>
        <v/>
      </c>
      <c r="K613" s="110" t="str">
        <f t="shared" si="69"/>
        <v/>
      </c>
      <c r="N613" s="118" t="str">
        <f t="shared" si="64"/>
        <v/>
      </c>
      <c r="O613" s="116" t="str">
        <f t="shared" si="65"/>
        <v/>
      </c>
      <c r="P613" s="53"/>
    </row>
    <row r="614" spans="2:16" x14ac:dyDescent="0.3">
      <c r="B614" s="103"/>
      <c r="C614" s="104" t="str">
        <f t="shared" si="66"/>
        <v/>
      </c>
      <c r="D614" s="115"/>
      <c r="E614" s="113"/>
      <c r="F614" s="107" t="str">
        <f t="shared" si="67"/>
        <v/>
      </c>
      <c r="G614" s="108" t="str">
        <f t="shared" si="63"/>
        <v/>
      </c>
      <c r="H614" s="111" t="s">
        <v>2</v>
      </c>
      <c r="I614" s="109" t="str">
        <f t="shared" si="68"/>
        <v/>
      </c>
      <c r="J614" s="110" t="str">
        <f>IFERROR(IF($B614&lt;&gt;"",ROUND(IF(AND($I$5&gt;=0,O614&gt;D$8),0,(G614+I614)*$I$5),2),""),0)</f>
        <v/>
      </c>
      <c r="K614" s="110" t="str">
        <f t="shared" si="69"/>
        <v/>
      </c>
      <c r="N614" s="118" t="str">
        <f t="shared" si="64"/>
        <v/>
      </c>
      <c r="O614" s="116" t="str">
        <f t="shared" si="65"/>
        <v/>
      </c>
      <c r="P614" s="53"/>
    </row>
    <row r="615" spans="2:16" x14ac:dyDescent="0.3">
      <c r="B615" s="103"/>
      <c r="C615" s="104" t="str">
        <f t="shared" si="66"/>
        <v/>
      </c>
      <c r="D615" s="115"/>
      <c r="E615" s="113"/>
      <c r="F615" s="107" t="str">
        <f t="shared" si="67"/>
        <v/>
      </c>
      <c r="G615" s="108" t="str">
        <f t="shared" si="63"/>
        <v/>
      </c>
      <c r="H615" s="111" t="s">
        <v>2</v>
      </c>
      <c r="I615" s="109" t="str">
        <f t="shared" si="68"/>
        <v/>
      </c>
      <c r="J615" s="110" t="str">
        <f>IFERROR(IF($B615&lt;&gt;"",ROUND(IF(AND($I$5&gt;=0,O615&gt;D$8),0,(G615+I615)*$I$5),2),""),0)</f>
        <v/>
      </c>
      <c r="K615" s="110" t="str">
        <f t="shared" si="69"/>
        <v/>
      </c>
      <c r="N615" s="118" t="str">
        <f t="shared" si="64"/>
        <v/>
      </c>
      <c r="O615" s="116" t="str">
        <f t="shared" si="65"/>
        <v/>
      </c>
      <c r="P615" s="53"/>
    </row>
    <row r="616" spans="2:16" x14ac:dyDescent="0.3">
      <c r="B616" s="103"/>
      <c r="C616" s="104" t="str">
        <f t="shared" si="66"/>
        <v/>
      </c>
      <c r="D616" s="115"/>
      <c r="E616" s="113"/>
      <c r="F616" s="107" t="str">
        <f t="shared" si="67"/>
        <v/>
      </c>
      <c r="G616" s="108" t="str">
        <f t="shared" si="63"/>
        <v/>
      </c>
      <c r="H616" s="111" t="s">
        <v>2</v>
      </c>
      <c r="I616" s="109" t="str">
        <f t="shared" si="68"/>
        <v/>
      </c>
      <c r="J616" s="110" t="str">
        <f>IFERROR(IF($B616&lt;&gt;"",ROUND(IF(AND($I$5&gt;=0,O616&gt;D$8),0,(G616+I616)*$I$5),2),""),0)</f>
        <v/>
      </c>
      <c r="K616" s="110" t="str">
        <f t="shared" si="69"/>
        <v/>
      </c>
      <c r="N616" s="118" t="str">
        <f t="shared" si="64"/>
        <v/>
      </c>
      <c r="O616" s="116" t="str">
        <f t="shared" si="65"/>
        <v/>
      </c>
      <c r="P616" s="53"/>
    </row>
    <row r="617" spans="2:16" x14ac:dyDescent="0.3">
      <c r="B617" s="103"/>
      <c r="C617" s="104" t="str">
        <f t="shared" si="66"/>
        <v/>
      </c>
      <c r="D617" s="115"/>
      <c r="E617" s="113"/>
      <c r="F617" s="107" t="str">
        <f t="shared" si="67"/>
        <v/>
      </c>
      <c r="G617" s="108" t="str">
        <f t="shared" si="63"/>
        <v/>
      </c>
      <c r="H617" s="111" t="s">
        <v>2</v>
      </c>
      <c r="I617" s="109" t="str">
        <f t="shared" si="68"/>
        <v/>
      </c>
      <c r="J617" s="110" t="str">
        <f>IFERROR(IF($B617&lt;&gt;"",ROUND(IF(AND($I$5&gt;=0,O617&gt;D$8),0,(G617+I617)*$I$5),2),""),0)</f>
        <v/>
      </c>
      <c r="K617" s="110" t="str">
        <f t="shared" si="69"/>
        <v/>
      </c>
      <c r="N617" s="118" t="str">
        <f t="shared" si="64"/>
        <v/>
      </c>
      <c r="O617" s="116" t="str">
        <f t="shared" si="65"/>
        <v/>
      </c>
      <c r="P617" s="53"/>
    </row>
    <row r="618" spans="2:16" x14ac:dyDescent="0.3">
      <c r="B618" s="103"/>
      <c r="C618" s="104" t="str">
        <f t="shared" si="66"/>
        <v/>
      </c>
      <c r="D618" s="115"/>
      <c r="E618" s="113"/>
      <c r="F618" s="107" t="str">
        <f t="shared" si="67"/>
        <v/>
      </c>
      <c r="G618" s="108" t="str">
        <f t="shared" si="63"/>
        <v/>
      </c>
      <c r="H618" s="111" t="s">
        <v>2</v>
      </c>
      <c r="I618" s="109" t="str">
        <f t="shared" si="68"/>
        <v/>
      </c>
      <c r="J618" s="110" t="str">
        <f>IFERROR(IF($B618&lt;&gt;"",ROUND(IF(AND($I$5&gt;=0,O618&gt;D$8),0,(G618+I618)*$I$5),2),""),0)</f>
        <v/>
      </c>
      <c r="K618" s="110" t="str">
        <f t="shared" si="69"/>
        <v/>
      </c>
      <c r="N618" s="118" t="str">
        <f t="shared" si="64"/>
        <v/>
      </c>
      <c r="O618" s="116" t="str">
        <f t="shared" si="65"/>
        <v/>
      </c>
      <c r="P618" s="53"/>
    </row>
    <row r="619" spans="2:16" x14ac:dyDescent="0.3">
      <c r="B619" s="103"/>
      <c r="C619" s="104" t="str">
        <f t="shared" si="66"/>
        <v/>
      </c>
      <c r="D619" s="115"/>
      <c r="E619" s="113"/>
      <c r="F619" s="107" t="str">
        <f t="shared" si="67"/>
        <v/>
      </c>
      <c r="G619" s="108" t="str">
        <f t="shared" si="63"/>
        <v/>
      </c>
      <c r="H619" s="111" t="s">
        <v>2</v>
      </c>
      <c r="I619" s="109" t="str">
        <f t="shared" si="68"/>
        <v/>
      </c>
      <c r="J619" s="110" t="str">
        <f>IFERROR(IF($B619&lt;&gt;"",ROUND(IF(AND($I$5&gt;=0,O619&gt;D$8),0,(G619+I619)*$I$5),2),""),0)</f>
        <v/>
      </c>
      <c r="K619" s="110" t="str">
        <f t="shared" si="69"/>
        <v/>
      </c>
      <c r="N619" s="118" t="str">
        <f t="shared" si="64"/>
        <v/>
      </c>
      <c r="O619" s="116" t="str">
        <f t="shared" si="65"/>
        <v/>
      </c>
      <c r="P619" s="53"/>
    </row>
    <row r="620" spans="2:16" x14ac:dyDescent="0.3">
      <c r="B620" s="103"/>
      <c r="C620" s="104" t="str">
        <f t="shared" si="66"/>
        <v/>
      </c>
      <c r="D620" s="115"/>
      <c r="E620" s="113"/>
      <c r="F620" s="107" t="str">
        <f t="shared" si="67"/>
        <v/>
      </c>
      <c r="G620" s="108" t="str">
        <f t="shared" si="63"/>
        <v/>
      </c>
      <c r="H620" s="111" t="s">
        <v>2</v>
      </c>
      <c r="I620" s="109" t="str">
        <f t="shared" si="68"/>
        <v/>
      </c>
      <c r="J620" s="110" t="str">
        <f>IFERROR(IF($B620&lt;&gt;"",ROUND(IF(AND($I$5&gt;=0,O620&gt;D$8),0,(G620+I620)*$I$5),2),""),0)</f>
        <v/>
      </c>
      <c r="K620" s="110" t="str">
        <f t="shared" si="69"/>
        <v/>
      </c>
      <c r="N620" s="118" t="str">
        <f t="shared" si="64"/>
        <v/>
      </c>
      <c r="O620" s="116" t="str">
        <f t="shared" si="65"/>
        <v/>
      </c>
      <c r="P620" s="53"/>
    </row>
    <row r="621" spans="2:16" x14ac:dyDescent="0.3">
      <c r="B621" s="103"/>
      <c r="C621" s="104" t="str">
        <f t="shared" si="66"/>
        <v/>
      </c>
      <c r="D621" s="115"/>
      <c r="E621" s="113"/>
      <c r="F621" s="107" t="str">
        <f t="shared" si="67"/>
        <v/>
      </c>
      <c r="G621" s="108" t="str">
        <f t="shared" si="63"/>
        <v/>
      </c>
      <c r="H621" s="111" t="s">
        <v>2</v>
      </c>
      <c r="I621" s="109" t="str">
        <f t="shared" si="68"/>
        <v/>
      </c>
      <c r="J621" s="110" t="str">
        <f>IFERROR(IF($B621&lt;&gt;"",ROUND(IF(AND($I$5&gt;=0,O621&gt;D$8),0,(G621+I621)*$I$5),2),""),0)</f>
        <v/>
      </c>
      <c r="K621" s="110" t="str">
        <f t="shared" si="69"/>
        <v/>
      </c>
      <c r="N621" s="118" t="str">
        <f t="shared" si="64"/>
        <v/>
      </c>
      <c r="O621" s="116" t="str">
        <f t="shared" si="65"/>
        <v/>
      </c>
      <c r="P621" s="53"/>
    </row>
    <row r="622" spans="2:16" x14ac:dyDescent="0.3">
      <c r="B622" s="103"/>
      <c r="C622" s="104" t="str">
        <f t="shared" si="66"/>
        <v/>
      </c>
      <c r="D622" s="115"/>
      <c r="E622" s="113"/>
      <c r="F622" s="107" t="str">
        <f t="shared" si="67"/>
        <v/>
      </c>
      <c r="G622" s="108" t="str">
        <f t="shared" si="63"/>
        <v/>
      </c>
      <c r="H622" s="111" t="s">
        <v>2</v>
      </c>
      <c r="I622" s="109" t="str">
        <f t="shared" si="68"/>
        <v/>
      </c>
      <c r="J622" s="110" t="str">
        <f>IFERROR(IF($B622&lt;&gt;"",ROUND(IF(AND($I$5&gt;=0,O622&gt;D$8),0,(G622+I622)*$I$5),2),""),0)</f>
        <v/>
      </c>
      <c r="K622" s="110" t="str">
        <f t="shared" si="69"/>
        <v/>
      </c>
      <c r="N622" s="118" t="str">
        <f t="shared" si="64"/>
        <v/>
      </c>
      <c r="O622" s="116" t="str">
        <f t="shared" si="65"/>
        <v/>
      </c>
      <c r="P622" s="53"/>
    </row>
    <row r="623" spans="2:16" x14ac:dyDescent="0.3">
      <c r="B623" s="103"/>
      <c r="C623" s="104" t="str">
        <f t="shared" si="66"/>
        <v/>
      </c>
      <c r="D623" s="115"/>
      <c r="E623" s="113"/>
      <c r="F623" s="107" t="str">
        <f t="shared" si="67"/>
        <v/>
      </c>
      <c r="G623" s="108" t="str">
        <f t="shared" si="63"/>
        <v/>
      </c>
      <c r="H623" s="111" t="s">
        <v>2</v>
      </c>
      <c r="I623" s="109" t="str">
        <f t="shared" si="68"/>
        <v/>
      </c>
      <c r="J623" s="110" t="str">
        <f>IFERROR(IF($B623&lt;&gt;"",ROUND(IF(AND($I$5&gt;=0,O623&gt;D$8),0,(G623+I623)*$I$5),2),""),0)</f>
        <v/>
      </c>
      <c r="K623" s="110" t="str">
        <f t="shared" si="69"/>
        <v/>
      </c>
      <c r="N623" s="118" t="str">
        <f t="shared" si="64"/>
        <v/>
      </c>
      <c r="O623" s="116" t="str">
        <f t="shared" si="65"/>
        <v/>
      </c>
      <c r="P623" s="53"/>
    </row>
    <row r="624" spans="2:16" x14ac:dyDescent="0.3">
      <c r="B624" s="103"/>
      <c r="C624" s="104" t="str">
        <f t="shared" si="66"/>
        <v/>
      </c>
      <c r="D624" s="115"/>
      <c r="E624" s="113"/>
      <c r="F624" s="107" t="str">
        <f t="shared" si="67"/>
        <v/>
      </c>
      <c r="G624" s="108" t="str">
        <f t="shared" si="63"/>
        <v/>
      </c>
      <c r="H624" s="111" t="s">
        <v>2</v>
      </c>
      <c r="I624" s="109" t="str">
        <f t="shared" si="68"/>
        <v/>
      </c>
      <c r="J624" s="110" t="str">
        <f>IFERROR(IF($B624&lt;&gt;"",ROUND(IF(AND($I$5&gt;=0,O624&gt;D$8),0,(G624+I624)*$I$5),2),""),0)</f>
        <v/>
      </c>
      <c r="K624" s="110" t="str">
        <f t="shared" si="69"/>
        <v/>
      </c>
      <c r="N624" s="118" t="str">
        <f t="shared" si="64"/>
        <v/>
      </c>
      <c r="O624" s="116" t="str">
        <f t="shared" si="65"/>
        <v/>
      </c>
      <c r="P624" s="53"/>
    </row>
    <row r="625" spans="2:16" x14ac:dyDescent="0.3">
      <c r="B625" s="103"/>
      <c r="C625" s="104" t="str">
        <f t="shared" si="66"/>
        <v/>
      </c>
      <c r="D625" s="115"/>
      <c r="E625" s="113"/>
      <c r="F625" s="107" t="str">
        <f t="shared" si="67"/>
        <v/>
      </c>
      <c r="G625" s="108" t="str">
        <f t="shared" si="63"/>
        <v/>
      </c>
      <c r="H625" s="111" t="s">
        <v>2</v>
      </c>
      <c r="I625" s="109" t="str">
        <f t="shared" si="68"/>
        <v/>
      </c>
      <c r="J625" s="110" t="str">
        <f>IFERROR(IF($B625&lt;&gt;"",ROUND(IF(AND($I$5&gt;=0,O625&gt;D$8),0,(G625+I625)*$I$5),2),""),0)</f>
        <v/>
      </c>
      <c r="K625" s="110" t="str">
        <f t="shared" si="69"/>
        <v/>
      </c>
      <c r="N625" s="118" t="str">
        <f t="shared" si="64"/>
        <v/>
      </c>
      <c r="O625" s="116" t="str">
        <f t="shared" si="65"/>
        <v/>
      </c>
      <c r="P625" s="53"/>
    </row>
    <row r="626" spans="2:16" x14ac:dyDescent="0.3">
      <c r="B626" s="103"/>
      <c r="C626" s="104" t="str">
        <f t="shared" si="66"/>
        <v/>
      </c>
      <c r="D626" s="115"/>
      <c r="E626" s="113"/>
      <c r="F626" s="107" t="str">
        <f t="shared" si="67"/>
        <v/>
      </c>
      <c r="G626" s="108" t="str">
        <f t="shared" si="63"/>
        <v/>
      </c>
      <c r="H626" s="111" t="s">
        <v>2</v>
      </c>
      <c r="I626" s="109" t="str">
        <f t="shared" si="68"/>
        <v/>
      </c>
      <c r="J626" s="110" t="str">
        <f>IFERROR(IF($B626&lt;&gt;"",ROUND(IF(AND($I$5&gt;=0,O626&gt;D$8),0,(G626+I626)*$I$5),2),""),0)</f>
        <v/>
      </c>
      <c r="K626" s="110" t="str">
        <f t="shared" si="69"/>
        <v/>
      </c>
      <c r="N626" s="118" t="str">
        <f t="shared" si="64"/>
        <v/>
      </c>
      <c r="O626" s="116" t="str">
        <f t="shared" si="65"/>
        <v/>
      </c>
      <c r="P626" s="53"/>
    </row>
    <row r="627" spans="2:16" x14ac:dyDescent="0.3">
      <c r="B627" s="103"/>
      <c r="C627" s="104" t="str">
        <f t="shared" si="66"/>
        <v/>
      </c>
      <c r="D627" s="115"/>
      <c r="E627" s="113"/>
      <c r="F627" s="107" t="str">
        <f t="shared" si="67"/>
        <v/>
      </c>
      <c r="G627" s="108" t="str">
        <f t="shared" si="63"/>
        <v/>
      </c>
      <c r="H627" s="111" t="s">
        <v>2</v>
      </c>
      <c r="I627" s="109" t="str">
        <f t="shared" si="68"/>
        <v/>
      </c>
      <c r="J627" s="110" t="str">
        <f>IFERROR(IF($B627&lt;&gt;"",ROUND(IF(AND($I$5&gt;=0,O627&gt;D$8),0,(G627+I627)*$I$5),2),""),0)</f>
        <v/>
      </c>
      <c r="K627" s="110" t="str">
        <f t="shared" si="69"/>
        <v/>
      </c>
      <c r="N627" s="118" t="str">
        <f t="shared" si="64"/>
        <v/>
      </c>
      <c r="O627" s="116" t="str">
        <f t="shared" si="65"/>
        <v/>
      </c>
      <c r="P627" s="53"/>
    </row>
    <row r="628" spans="2:16" x14ac:dyDescent="0.3">
      <c r="B628" s="103"/>
      <c r="C628" s="104" t="str">
        <f t="shared" si="66"/>
        <v/>
      </c>
      <c r="D628" s="115"/>
      <c r="E628" s="113"/>
      <c r="F628" s="107" t="str">
        <f t="shared" si="67"/>
        <v/>
      </c>
      <c r="G628" s="108" t="str">
        <f t="shared" si="63"/>
        <v/>
      </c>
      <c r="H628" s="111" t="s">
        <v>2</v>
      </c>
      <c r="I628" s="109" t="str">
        <f t="shared" si="68"/>
        <v/>
      </c>
      <c r="J628" s="110" t="str">
        <f>IFERROR(IF($B628&lt;&gt;"",ROUND(IF(AND($I$5&gt;=0,O628&gt;D$8),0,(G628+I628)*$I$5),2),""),0)</f>
        <v/>
      </c>
      <c r="K628" s="110" t="str">
        <f t="shared" si="69"/>
        <v/>
      </c>
      <c r="N628" s="118" t="str">
        <f t="shared" si="64"/>
        <v/>
      </c>
      <c r="O628" s="116" t="str">
        <f t="shared" si="65"/>
        <v/>
      </c>
      <c r="P628" s="53"/>
    </row>
    <row r="629" spans="2:16" x14ac:dyDescent="0.3">
      <c r="B629" s="103"/>
      <c r="C629" s="104" t="str">
        <f t="shared" si="66"/>
        <v/>
      </c>
      <c r="D629" s="115"/>
      <c r="E629" s="113"/>
      <c r="F629" s="107" t="str">
        <f t="shared" si="67"/>
        <v/>
      </c>
      <c r="G629" s="108" t="str">
        <f t="shared" si="63"/>
        <v/>
      </c>
      <c r="H629" s="111" t="s">
        <v>2</v>
      </c>
      <c r="I629" s="109" t="str">
        <f t="shared" si="68"/>
        <v/>
      </c>
      <c r="J629" s="110" t="str">
        <f>IFERROR(IF($B629&lt;&gt;"",ROUND(IF(AND($I$5&gt;=0,O629&gt;D$8),0,(G629+I629)*$I$5),2),""),0)</f>
        <v/>
      </c>
      <c r="K629" s="110" t="str">
        <f t="shared" si="69"/>
        <v/>
      </c>
      <c r="N629" s="118" t="str">
        <f t="shared" si="64"/>
        <v/>
      </c>
      <c r="O629" s="116" t="str">
        <f t="shared" si="65"/>
        <v/>
      </c>
      <c r="P629" s="53"/>
    </row>
    <row r="630" spans="2:16" x14ac:dyDescent="0.3">
      <c r="B630" s="103"/>
      <c r="C630" s="104" t="str">
        <f t="shared" si="66"/>
        <v/>
      </c>
      <c r="D630" s="115"/>
      <c r="E630" s="113"/>
      <c r="F630" s="107" t="str">
        <f t="shared" si="67"/>
        <v/>
      </c>
      <c r="G630" s="108" t="str">
        <f t="shared" si="63"/>
        <v/>
      </c>
      <c r="H630" s="111" t="s">
        <v>2</v>
      </c>
      <c r="I630" s="109" t="str">
        <f t="shared" si="68"/>
        <v/>
      </c>
      <c r="J630" s="110" t="str">
        <f>IFERROR(IF($B630&lt;&gt;"",ROUND(IF(AND($I$5&gt;=0,O630&gt;D$8),0,(G630+I630)*$I$5),2),""),0)</f>
        <v/>
      </c>
      <c r="K630" s="110" t="str">
        <f t="shared" si="69"/>
        <v/>
      </c>
      <c r="N630" s="118" t="str">
        <f t="shared" si="64"/>
        <v/>
      </c>
      <c r="O630" s="116" t="str">
        <f t="shared" si="65"/>
        <v/>
      </c>
      <c r="P630" s="53"/>
    </row>
    <row r="631" spans="2:16" x14ac:dyDescent="0.3">
      <c r="B631" s="103"/>
      <c r="C631" s="104" t="str">
        <f t="shared" si="66"/>
        <v/>
      </c>
      <c r="D631" s="115"/>
      <c r="E631" s="113"/>
      <c r="F631" s="107" t="str">
        <f t="shared" si="67"/>
        <v/>
      </c>
      <c r="G631" s="108" t="str">
        <f t="shared" si="63"/>
        <v/>
      </c>
      <c r="H631" s="111" t="s">
        <v>2</v>
      </c>
      <c r="I631" s="109" t="str">
        <f t="shared" si="68"/>
        <v/>
      </c>
      <c r="J631" s="110" t="str">
        <f>IFERROR(IF($B631&lt;&gt;"",ROUND(IF(AND($I$5&gt;=0,O631&gt;D$8),0,(G631+I631)*$I$5),2),""),0)</f>
        <v/>
      </c>
      <c r="K631" s="110" t="str">
        <f t="shared" si="69"/>
        <v/>
      </c>
      <c r="N631" s="118" t="str">
        <f t="shared" si="64"/>
        <v/>
      </c>
      <c r="O631" s="116" t="str">
        <f t="shared" si="65"/>
        <v/>
      </c>
      <c r="P631" s="53"/>
    </row>
    <row r="632" spans="2:16" x14ac:dyDescent="0.3">
      <c r="B632" s="103"/>
      <c r="C632" s="104" t="str">
        <f t="shared" si="66"/>
        <v/>
      </c>
      <c r="D632" s="115"/>
      <c r="E632" s="113"/>
      <c r="F632" s="107" t="str">
        <f t="shared" si="67"/>
        <v/>
      </c>
      <c r="G632" s="108" t="str">
        <f t="shared" si="63"/>
        <v/>
      </c>
      <c r="H632" s="111" t="s">
        <v>2</v>
      </c>
      <c r="I632" s="109" t="str">
        <f t="shared" si="68"/>
        <v/>
      </c>
      <c r="J632" s="110" t="str">
        <f>IFERROR(IF($B632&lt;&gt;"",ROUND(IF(AND($I$5&gt;=0,O632&gt;D$8),0,(G632+I632)*$I$5),2),""),0)</f>
        <v/>
      </c>
      <c r="K632" s="110" t="str">
        <f t="shared" si="69"/>
        <v/>
      </c>
      <c r="N632" s="118" t="str">
        <f t="shared" si="64"/>
        <v/>
      </c>
      <c r="O632" s="116" t="str">
        <f t="shared" si="65"/>
        <v/>
      </c>
      <c r="P632" s="53"/>
    </row>
    <row r="633" spans="2:16" x14ac:dyDescent="0.3">
      <c r="B633" s="103"/>
      <c r="C633" s="104" t="str">
        <f t="shared" si="66"/>
        <v/>
      </c>
      <c r="D633" s="115"/>
      <c r="E633" s="113"/>
      <c r="F633" s="107" t="str">
        <f t="shared" si="67"/>
        <v/>
      </c>
      <c r="G633" s="108" t="str">
        <f t="shared" si="63"/>
        <v/>
      </c>
      <c r="H633" s="111" t="s">
        <v>2</v>
      </c>
      <c r="I633" s="109" t="str">
        <f t="shared" si="68"/>
        <v/>
      </c>
      <c r="J633" s="110" t="str">
        <f>IFERROR(IF($B633&lt;&gt;"",ROUND(IF(AND($I$5&gt;=0,O633&gt;D$8),0,(G633+I633)*$I$5),2),""),0)</f>
        <v/>
      </c>
      <c r="K633" s="110" t="str">
        <f t="shared" si="69"/>
        <v/>
      </c>
      <c r="N633" s="118" t="str">
        <f t="shared" si="64"/>
        <v/>
      </c>
      <c r="O633" s="116" t="str">
        <f t="shared" si="65"/>
        <v/>
      </c>
      <c r="P633" s="53"/>
    </row>
    <row r="634" spans="2:16" x14ac:dyDescent="0.3">
      <c r="B634" s="103"/>
      <c r="C634" s="104" t="str">
        <f t="shared" si="66"/>
        <v/>
      </c>
      <c r="D634" s="115"/>
      <c r="E634" s="113"/>
      <c r="F634" s="107" t="str">
        <f t="shared" si="67"/>
        <v/>
      </c>
      <c r="G634" s="108" t="str">
        <f t="shared" si="63"/>
        <v/>
      </c>
      <c r="H634" s="111" t="s">
        <v>2</v>
      </c>
      <c r="I634" s="109" t="str">
        <f t="shared" si="68"/>
        <v/>
      </c>
      <c r="J634" s="110" t="str">
        <f>IFERROR(IF($B634&lt;&gt;"",ROUND(IF(AND($I$5&gt;=0,O634&gt;D$8),0,(G634+I634)*$I$5),2),""),0)</f>
        <v/>
      </c>
      <c r="K634" s="110" t="str">
        <f t="shared" si="69"/>
        <v/>
      </c>
      <c r="N634" s="118" t="str">
        <f t="shared" si="64"/>
        <v/>
      </c>
      <c r="O634" s="116" t="str">
        <f t="shared" si="65"/>
        <v/>
      </c>
      <c r="P634" s="53"/>
    </row>
    <row r="635" spans="2:16" x14ac:dyDescent="0.3">
      <c r="B635" s="103"/>
      <c r="C635" s="104" t="str">
        <f t="shared" si="66"/>
        <v/>
      </c>
      <c r="D635" s="115"/>
      <c r="E635" s="113"/>
      <c r="F635" s="107" t="str">
        <f t="shared" si="67"/>
        <v/>
      </c>
      <c r="G635" s="108" t="str">
        <f t="shared" si="63"/>
        <v/>
      </c>
      <c r="H635" s="111" t="s">
        <v>2</v>
      </c>
      <c r="I635" s="109" t="str">
        <f t="shared" si="68"/>
        <v/>
      </c>
      <c r="J635" s="110" t="str">
        <f>IFERROR(IF($B635&lt;&gt;"",ROUND(IF(AND($I$5&gt;=0,O635&gt;D$8),0,(G635+I635)*$I$5),2),""),0)</f>
        <v/>
      </c>
      <c r="K635" s="110" t="str">
        <f t="shared" si="69"/>
        <v/>
      </c>
      <c r="N635" s="118" t="str">
        <f t="shared" si="64"/>
        <v/>
      </c>
      <c r="O635" s="116" t="str">
        <f t="shared" si="65"/>
        <v/>
      </c>
      <c r="P635" s="53"/>
    </row>
    <row r="636" spans="2:16" x14ac:dyDescent="0.3">
      <c r="B636" s="103"/>
      <c r="C636" s="104" t="str">
        <f t="shared" si="66"/>
        <v/>
      </c>
      <c r="D636" s="115"/>
      <c r="E636" s="113"/>
      <c r="F636" s="107" t="str">
        <f t="shared" si="67"/>
        <v/>
      </c>
      <c r="G636" s="108" t="str">
        <f t="shared" si="63"/>
        <v/>
      </c>
      <c r="H636" s="111" t="s">
        <v>2</v>
      </c>
      <c r="I636" s="109" t="str">
        <f t="shared" si="68"/>
        <v/>
      </c>
      <c r="J636" s="110" t="str">
        <f>IFERROR(IF($B636&lt;&gt;"",ROUND(IF(AND($I$5&gt;=0,O636&gt;D$8),0,(G636+I636)*$I$5),2),""),0)</f>
        <v/>
      </c>
      <c r="K636" s="110" t="str">
        <f t="shared" si="69"/>
        <v/>
      </c>
      <c r="N636" s="118" t="str">
        <f t="shared" si="64"/>
        <v/>
      </c>
      <c r="O636" s="116" t="str">
        <f t="shared" si="65"/>
        <v/>
      </c>
      <c r="P636" s="53"/>
    </row>
    <row r="637" spans="2:16" x14ac:dyDescent="0.3">
      <c r="B637" s="103"/>
      <c r="C637" s="104" t="str">
        <f t="shared" si="66"/>
        <v/>
      </c>
      <c r="D637" s="115"/>
      <c r="E637" s="113"/>
      <c r="F637" s="107" t="str">
        <f t="shared" si="67"/>
        <v/>
      </c>
      <c r="G637" s="108" t="str">
        <f t="shared" si="63"/>
        <v/>
      </c>
      <c r="H637" s="111" t="s">
        <v>2</v>
      </c>
      <c r="I637" s="109" t="str">
        <f t="shared" si="68"/>
        <v/>
      </c>
      <c r="J637" s="110" t="str">
        <f>IFERROR(IF($B637&lt;&gt;"",ROUND(IF(AND($I$5&gt;=0,O637&gt;D$8),0,(G637+I637)*$I$5),2),""),0)</f>
        <v/>
      </c>
      <c r="K637" s="110" t="str">
        <f t="shared" si="69"/>
        <v/>
      </c>
      <c r="N637" s="118" t="str">
        <f t="shared" si="64"/>
        <v/>
      </c>
      <c r="O637" s="116" t="str">
        <f t="shared" si="65"/>
        <v/>
      </c>
      <c r="P637" s="53"/>
    </row>
    <row r="638" spans="2:16" x14ac:dyDescent="0.3">
      <c r="B638" s="103"/>
      <c r="C638" s="104" t="str">
        <f t="shared" si="66"/>
        <v/>
      </c>
      <c r="D638" s="115"/>
      <c r="E638" s="113"/>
      <c r="F638" s="107" t="str">
        <f t="shared" si="67"/>
        <v/>
      </c>
      <c r="G638" s="108" t="str">
        <f t="shared" si="63"/>
        <v/>
      </c>
      <c r="H638" s="111" t="s">
        <v>2</v>
      </c>
      <c r="I638" s="109" t="str">
        <f t="shared" si="68"/>
        <v/>
      </c>
      <c r="J638" s="110" t="str">
        <f>IFERROR(IF($B638&lt;&gt;"",ROUND(IF(AND($I$5&gt;=0,O638&gt;D$8),0,(G638+I638)*$I$5),2),""),0)</f>
        <v/>
      </c>
      <c r="K638" s="110" t="str">
        <f t="shared" si="69"/>
        <v/>
      </c>
      <c r="N638" s="118" t="str">
        <f t="shared" si="64"/>
        <v/>
      </c>
      <c r="O638" s="116" t="str">
        <f t="shared" si="65"/>
        <v/>
      </c>
      <c r="P638" s="53"/>
    </row>
    <row r="639" spans="2:16" x14ac:dyDescent="0.3">
      <c r="B639" s="103"/>
      <c r="C639" s="104" t="str">
        <f t="shared" si="66"/>
        <v/>
      </c>
      <c r="D639" s="115"/>
      <c r="E639" s="113"/>
      <c r="F639" s="107" t="str">
        <f t="shared" si="67"/>
        <v/>
      </c>
      <c r="G639" s="108" t="str">
        <f t="shared" si="63"/>
        <v/>
      </c>
      <c r="H639" s="111" t="s">
        <v>2</v>
      </c>
      <c r="I639" s="109" t="str">
        <f t="shared" si="68"/>
        <v/>
      </c>
      <c r="J639" s="110" t="str">
        <f>IFERROR(IF($B639&lt;&gt;"",ROUND(IF(AND($I$5&gt;=0,O639&gt;D$8),0,(G639+I639)*$I$5),2),""),0)</f>
        <v/>
      </c>
      <c r="K639" s="110" t="str">
        <f t="shared" si="69"/>
        <v/>
      </c>
      <c r="N639" s="118" t="str">
        <f t="shared" si="64"/>
        <v/>
      </c>
      <c r="O639" s="116" t="str">
        <f t="shared" si="65"/>
        <v/>
      </c>
      <c r="P639" s="53"/>
    </row>
    <row r="640" spans="2:16" x14ac:dyDescent="0.3">
      <c r="B640" s="103"/>
      <c r="C640" s="104" t="str">
        <f t="shared" si="66"/>
        <v/>
      </c>
      <c r="D640" s="115"/>
      <c r="E640" s="113"/>
      <c r="F640" s="107" t="str">
        <f t="shared" si="67"/>
        <v/>
      </c>
      <c r="G640" s="108" t="str">
        <f t="shared" si="63"/>
        <v/>
      </c>
      <c r="H640" s="111" t="s">
        <v>2</v>
      </c>
      <c r="I640" s="109" t="str">
        <f t="shared" si="68"/>
        <v/>
      </c>
      <c r="J640" s="110" t="str">
        <f>IFERROR(IF($B640&lt;&gt;"",ROUND(IF(AND($I$5&gt;=0,O640&gt;D$8),0,(G640+I640)*$I$5),2),""),0)</f>
        <v/>
      </c>
      <c r="K640" s="110" t="str">
        <f t="shared" si="69"/>
        <v/>
      </c>
      <c r="N640" s="118" t="str">
        <f t="shared" si="64"/>
        <v/>
      </c>
      <c r="O640" s="116" t="str">
        <f t="shared" si="65"/>
        <v/>
      </c>
      <c r="P640" s="53"/>
    </row>
    <row r="641" spans="2:16" x14ac:dyDescent="0.3">
      <c r="B641" s="103"/>
      <c r="C641" s="104" t="str">
        <f t="shared" si="66"/>
        <v/>
      </c>
      <c r="D641" s="115"/>
      <c r="E641" s="113"/>
      <c r="F641" s="107" t="str">
        <f t="shared" si="67"/>
        <v/>
      </c>
      <c r="G641" s="108" t="str">
        <f t="shared" si="63"/>
        <v/>
      </c>
      <c r="H641" s="111" t="s">
        <v>2</v>
      </c>
      <c r="I641" s="109" t="str">
        <f t="shared" si="68"/>
        <v/>
      </c>
      <c r="J641" s="110" t="str">
        <f>IFERROR(IF($B641&lt;&gt;"",ROUND(IF(AND($I$5&gt;=0,O641&gt;D$8),0,(G641+I641)*$I$5),2),""),0)</f>
        <v/>
      </c>
      <c r="K641" s="110" t="str">
        <f t="shared" si="69"/>
        <v/>
      </c>
      <c r="N641" s="118" t="str">
        <f t="shared" si="64"/>
        <v/>
      </c>
      <c r="O641" s="116" t="str">
        <f t="shared" si="65"/>
        <v/>
      </c>
      <c r="P641" s="53"/>
    </row>
    <row r="642" spans="2:16" x14ac:dyDescent="0.3">
      <c r="B642" s="103"/>
      <c r="C642" s="104" t="str">
        <f t="shared" si="66"/>
        <v/>
      </c>
      <c r="D642" s="115"/>
      <c r="E642" s="113"/>
      <c r="F642" s="107" t="str">
        <f t="shared" si="67"/>
        <v/>
      </c>
      <c r="G642" s="108" t="str">
        <f t="shared" si="63"/>
        <v/>
      </c>
      <c r="H642" s="111" t="s">
        <v>2</v>
      </c>
      <c r="I642" s="109" t="str">
        <f t="shared" si="68"/>
        <v/>
      </c>
      <c r="J642" s="110" t="str">
        <f>IFERROR(IF($B642&lt;&gt;"",ROUND(IF(AND($I$5&gt;=0,O642&gt;D$8),0,(G642+I642)*$I$5),2),""),0)</f>
        <v/>
      </c>
      <c r="K642" s="110" t="str">
        <f t="shared" si="69"/>
        <v/>
      </c>
      <c r="N642" s="118" t="str">
        <f t="shared" si="64"/>
        <v/>
      </c>
      <c r="O642" s="116" t="str">
        <f t="shared" si="65"/>
        <v/>
      </c>
      <c r="P642" s="53"/>
    </row>
    <row r="643" spans="2:16" x14ac:dyDescent="0.3">
      <c r="B643" s="103"/>
      <c r="C643" s="104" t="str">
        <f t="shared" si="66"/>
        <v/>
      </c>
      <c r="D643" s="115"/>
      <c r="E643" s="113"/>
      <c r="F643" s="107" t="str">
        <f t="shared" si="67"/>
        <v/>
      </c>
      <c r="G643" s="108" t="str">
        <f t="shared" si="63"/>
        <v/>
      </c>
      <c r="H643" s="111" t="s">
        <v>2</v>
      </c>
      <c r="I643" s="109" t="str">
        <f t="shared" si="68"/>
        <v/>
      </c>
      <c r="J643" s="110" t="str">
        <f>IFERROR(IF($B643&lt;&gt;"",ROUND(IF(AND($I$5&gt;=0,O643&gt;D$8),0,(G643+I643)*$I$5),2),""),0)</f>
        <v/>
      </c>
      <c r="K643" s="110" t="str">
        <f t="shared" si="69"/>
        <v/>
      </c>
      <c r="N643" s="118" t="str">
        <f t="shared" si="64"/>
        <v/>
      </c>
      <c r="O643" s="116" t="str">
        <f t="shared" si="65"/>
        <v/>
      </c>
      <c r="P643" s="53"/>
    </row>
    <row r="644" spans="2:16" x14ac:dyDescent="0.3">
      <c r="B644" s="103"/>
      <c r="C644" s="104" t="str">
        <f t="shared" si="66"/>
        <v/>
      </c>
      <c r="D644" s="115"/>
      <c r="E644" s="113"/>
      <c r="F644" s="107" t="str">
        <f t="shared" si="67"/>
        <v/>
      </c>
      <c r="G644" s="108" t="str">
        <f t="shared" si="63"/>
        <v/>
      </c>
      <c r="H644" s="111" t="s">
        <v>2</v>
      </c>
      <c r="I644" s="109" t="str">
        <f t="shared" si="68"/>
        <v/>
      </c>
      <c r="J644" s="110" t="str">
        <f>IFERROR(IF($B644&lt;&gt;"",ROUND(IF(AND($I$5&gt;=0,O644&gt;D$8),0,(G644+I644)*$I$5),2),""),0)</f>
        <v/>
      </c>
      <c r="K644" s="110" t="str">
        <f t="shared" si="69"/>
        <v/>
      </c>
      <c r="N644" s="118" t="str">
        <f t="shared" si="64"/>
        <v/>
      </c>
      <c r="O644" s="116" t="str">
        <f t="shared" si="65"/>
        <v/>
      </c>
      <c r="P644" s="53"/>
    </row>
    <row r="645" spans="2:16" x14ac:dyDescent="0.3">
      <c r="B645" s="103"/>
      <c r="C645" s="104" t="str">
        <f t="shared" si="66"/>
        <v/>
      </c>
      <c r="D645" s="115"/>
      <c r="E645" s="113"/>
      <c r="F645" s="107" t="str">
        <f t="shared" si="67"/>
        <v/>
      </c>
      <c r="G645" s="108" t="str">
        <f t="shared" si="63"/>
        <v/>
      </c>
      <c r="H645" s="111" t="s">
        <v>2</v>
      </c>
      <c r="I645" s="109" t="str">
        <f t="shared" si="68"/>
        <v/>
      </c>
      <c r="J645" s="110" t="str">
        <f>IFERROR(IF($B645&lt;&gt;"",ROUND(IF(AND($I$5&gt;=0,O645&gt;D$8),0,(G645+I645)*$I$5),2),""),0)</f>
        <v/>
      </c>
      <c r="K645" s="110" t="str">
        <f t="shared" si="69"/>
        <v/>
      </c>
      <c r="N645" s="118" t="str">
        <f t="shared" si="64"/>
        <v/>
      </c>
      <c r="O645" s="116" t="str">
        <f t="shared" si="65"/>
        <v/>
      </c>
      <c r="P645" s="53"/>
    </row>
    <row r="646" spans="2:16" x14ac:dyDescent="0.3">
      <c r="B646" s="103"/>
      <c r="C646" s="104" t="str">
        <f t="shared" si="66"/>
        <v/>
      </c>
      <c r="D646" s="115"/>
      <c r="E646" s="113"/>
      <c r="F646" s="107" t="str">
        <f t="shared" si="67"/>
        <v/>
      </c>
      <c r="G646" s="108" t="str">
        <f t="shared" si="63"/>
        <v/>
      </c>
      <c r="H646" s="111" t="s">
        <v>2</v>
      </c>
      <c r="I646" s="109" t="str">
        <f t="shared" si="68"/>
        <v/>
      </c>
      <c r="J646" s="110" t="str">
        <f>IFERROR(IF($B646&lt;&gt;"",ROUND(IF(AND($I$5&gt;=0,O646&gt;D$8),0,(G646+I646)*$I$5),2),""),0)</f>
        <v/>
      </c>
      <c r="K646" s="110" t="str">
        <f t="shared" si="69"/>
        <v/>
      </c>
      <c r="N646" s="118" t="str">
        <f t="shared" si="64"/>
        <v/>
      </c>
      <c r="O646" s="116" t="str">
        <f t="shared" si="65"/>
        <v/>
      </c>
      <c r="P646" s="53"/>
    </row>
    <row r="647" spans="2:16" x14ac:dyDescent="0.3">
      <c r="B647" s="103"/>
      <c r="C647" s="104" t="str">
        <f t="shared" si="66"/>
        <v/>
      </c>
      <c r="D647" s="115"/>
      <c r="E647" s="113"/>
      <c r="F647" s="107" t="str">
        <f t="shared" si="67"/>
        <v/>
      </c>
      <c r="G647" s="108" t="str">
        <f t="shared" si="63"/>
        <v/>
      </c>
      <c r="H647" s="111" t="s">
        <v>2</v>
      </c>
      <c r="I647" s="109" t="str">
        <f t="shared" si="68"/>
        <v/>
      </c>
      <c r="J647" s="110" t="str">
        <f>IFERROR(IF($B647&lt;&gt;"",ROUND(IF(AND($I$5&gt;=0,O647&gt;D$8),0,(G647+I647)*$I$5),2),""),0)</f>
        <v/>
      </c>
      <c r="K647" s="110" t="str">
        <f t="shared" si="69"/>
        <v/>
      </c>
      <c r="N647" s="118" t="str">
        <f t="shared" si="64"/>
        <v/>
      </c>
      <c r="O647" s="116" t="str">
        <f t="shared" si="65"/>
        <v/>
      </c>
      <c r="P647" s="53"/>
    </row>
    <row r="648" spans="2:16" x14ac:dyDescent="0.3">
      <c r="B648" s="103"/>
      <c r="C648" s="104" t="str">
        <f t="shared" si="66"/>
        <v/>
      </c>
      <c r="D648" s="115"/>
      <c r="E648" s="113"/>
      <c r="F648" s="107" t="str">
        <f t="shared" si="67"/>
        <v/>
      </c>
      <c r="G648" s="108" t="str">
        <f t="shared" si="63"/>
        <v/>
      </c>
      <c r="H648" s="111" t="s">
        <v>2</v>
      </c>
      <c r="I648" s="109" t="str">
        <f t="shared" si="68"/>
        <v/>
      </c>
      <c r="J648" s="110" t="str">
        <f>IFERROR(IF($B648&lt;&gt;"",ROUND(IF(AND($I$5&gt;=0,O648&gt;D$8),0,(G648+I648)*$I$5),2),""),0)</f>
        <v/>
      </c>
      <c r="K648" s="110" t="str">
        <f t="shared" si="69"/>
        <v/>
      </c>
      <c r="N648" s="118" t="str">
        <f t="shared" si="64"/>
        <v/>
      </c>
      <c r="O648" s="116" t="str">
        <f t="shared" si="65"/>
        <v/>
      </c>
      <c r="P648" s="53"/>
    </row>
    <row r="649" spans="2:16" x14ac:dyDescent="0.3">
      <c r="B649" s="103"/>
      <c r="C649" s="104" t="str">
        <f t="shared" si="66"/>
        <v/>
      </c>
      <c r="D649" s="115"/>
      <c r="E649" s="113"/>
      <c r="F649" s="107" t="str">
        <f t="shared" si="67"/>
        <v/>
      </c>
      <c r="G649" s="108" t="str">
        <f t="shared" si="63"/>
        <v/>
      </c>
      <c r="H649" s="111" t="s">
        <v>2</v>
      </c>
      <c r="I649" s="109" t="str">
        <f t="shared" si="68"/>
        <v/>
      </c>
      <c r="J649" s="110" t="str">
        <f>IFERROR(IF($B649&lt;&gt;"",ROUND(IF(AND($I$5&gt;=0,O649&gt;D$8),0,(G649+I649)*$I$5),2),""),0)</f>
        <v/>
      </c>
      <c r="K649" s="110" t="str">
        <f t="shared" si="69"/>
        <v/>
      </c>
      <c r="N649" s="118" t="str">
        <f t="shared" si="64"/>
        <v/>
      </c>
      <c r="O649" s="116" t="str">
        <f t="shared" si="65"/>
        <v/>
      </c>
      <c r="P649" s="53"/>
    </row>
    <row r="650" spans="2:16" ht="19.5" thickBot="1" x14ac:dyDescent="0.35">
      <c r="B650" s="103"/>
      <c r="C650" s="104" t="str">
        <f t="shared" si="66"/>
        <v/>
      </c>
      <c r="D650" s="115"/>
      <c r="E650" s="113"/>
      <c r="F650" s="107" t="str">
        <f t="shared" si="67"/>
        <v/>
      </c>
      <c r="G650" s="108" t="str">
        <f t="shared" si="63"/>
        <v/>
      </c>
      <c r="H650" s="111"/>
      <c r="I650" s="109" t="str">
        <f t="shared" si="68"/>
        <v/>
      </c>
      <c r="J650" s="110" t="str">
        <f>IFERROR(IF($B650&lt;&gt;"",ROUND(IF(AND($I$5&gt;=0,O650&gt;D$8),0,(G650+I650)*$I$5),2),""),0)</f>
        <v/>
      </c>
      <c r="K650" s="110" t="str">
        <f t="shared" si="69"/>
        <v/>
      </c>
      <c r="N650" s="118" t="str">
        <f t="shared" si="64"/>
        <v/>
      </c>
      <c r="O650" s="117" t="str">
        <f t="shared" si="65"/>
        <v/>
      </c>
      <c r="P650" s="54"/>
    </row>
  </sheetData>
  <sheetProtection algorithmName="SHA-512" hashValue="mFxZ4pKE2x/BzZgcL4slE9I9u2wOfgQco8RatmwQo0e+mW9o/NsfRlz2+eCBr7cGXy5s1IK5LZfkqWvrNZbZVQ==" saltValue="bZd2FNr5+WJ1ZhJQcJeq1A==" spinCount="100000" sheet="1" objects="1" scenarios="1"/>
  <mergeCells count="1">
    <mergeCell ref="N7:N9"/>
  </mergeCells>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EDDF780E4D8845B1E83E4498FF3CFF" ma:contentTypeVersion="10" ma:contentTypeDescription="Create a new document." ma:contentTypeScope="" ma:versionID="3516334e7a2edb1e2c63390b91081204">
  <xsd:schema xmlns:xsd="http://www.w3.org/2001/XMLSchema" xmlns:xs="http://www.w3.org/2001/XMLSchema" xmlns:p="http://schemas.microsoft.com/office/2006/metadata/properties" xmlns:ns2="fc0da530-5ed1-40c7-b4cc-508ec232d79c" targetNamespace="http://schemas.microsoft.com/office/2006/metadata/properties" ma:root="true" ma:fieldsID="262b93b981b8013a42966f52cd0bcbc6" ns2:_="">
    <xsd:import namespace="fc0da530-5ed1-40c7-b4cc-508ec232d79c"/>
    <xsd:element name="properties">
      <xsd:complexType>
        <xsd:sequence>
          <xsd:element name="documentManagement">
            <xsd:complexType>
              <xsd:all>
                <xsd:element ref="ns2:Municipality" minOccurs="0"/>
                <xsd:element ref="ns2:MunicipalityCategory" minOccurs="0"/>
                <xsd:element ref="ns2:DocumentCategory" minOccurs="0"/>
                <xsd:element ref="ns2:Document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da530-5ed1-40c7-b4cc-508ec232d79c" elementFormDefault="qualified">
    <xsd:import namespace="http://schemas.microsoft.com/office/2006/documentManagement/types"/>
    <xsd:import namespace="http://schemas.microsoft.com/office/infopath/2007/PartnerControls"/>
    <xsd:element name="Municipality" ma:index="2" nillable="true" ma:displayName="Municipality" ma:default="Select Municipality" ma:format="Dropdown" ma:internalName="Municipality" ma:readOnly="false">
      <xsd:simpleType>
        <xsd:restriction base="dms:Choice">
          <xsd:enumeration value="Select Municipality"/>
          <xsd:enumeration value="Beckley"/>
          <xsd:enumeration value="Belle"/>
          <xsd:enumeration value="Bluefield"/>
          <xsd:enumeration value="Charleston"/>
          <xsd:enumeration value="Charles Town"/>
          <xsd:enumeration value="Chester"/>
          <xsd:enumeration value="Clarksburg"/>
          <xsd:enumeration value="Dunbar"/>
          <xsd:enumeration value="Elkins"/>
          <xsd:enumeration value="Fairmont"/>
          <xsd:enumeration value="Grafton"/>
          <xsd:enumeration value="Huntington"/>
          <xsd:enumeration value="Logan"/>
          <xsd:enumeration value="Martinsburg"/>
          <xsd:enumeration value="Morgantown"/>
          <xsd:enumeration value="Moundsville"/>
          <xsd:enumeration value="Nitro"/>
          <xsd:enumeration value="Oak Hill"/>
          <xsd:enumeration value="Parkersburg"/>
          <xsd:enumeration value="Point Pleasant"/>
          <xsd:enumeration value="Princeton"/>
          <xsd:enumeration value="Saint Albans"/>
          <xsd:enumeration value="South Charleston"/>
          <xsd:enumeration value="Star City"/>
          <xsd:enumeration value="Vienna"/>
          <xsd:enumeration value="Weirton"/>
          <xsd:enumeration value="Welch"/>
          <xsd:enumeration value="Weston"/>
          <xsd:enumeration value="Westover"/>
          <xsd:enumeration value="Wheeling"/>
          <xsd:enumeration value="Williamson"/>
        </xsd:restriction>
      </xsd:simpleType>
    </xsd:element>
    <xsd:element name="MunicipalityCategory" ma:index="3" nillable="true" ma:displayName="MunicipalityCategory" ma:default="Select Category" ma:format="Dropdown" ma:internalName="MunicipalityCategory" ma:readOnly="false">
      <xsd:simpleType>
        <xsd:restriction base="dms:Choice">
          <xsd:enumeration value="Select Category"/>
          <xsd:enumeration value="Police"/>
          <xsd:enumeration value="Fire"/>
        </xsd:restriction>
      </xsd:simpleType>
    </xsd:element>
    <xsd:element name="DocumentCategory" ma:index="4" nillable="true" ma:displayName="DocumentCategory" ma:default="Select Document Category" ma:format="Dropdown" ma:internalName="DocumentCategory" ma:readOnly="false">
      <xsd:simpleType>
        <xsd:restriction base="dms:Choice">
          <xsd:enumeration value="Select Document Category"/>
          <xsd:enumeration value="GASB 67 &amp; 68"/>
          <xsd:enumeration value="Actuarial Reports"/>
        </xsd:restriction>
      </xsd:simpleType>
    </xsd:element>
    <xsd:element name="DocumentYear" ma:index="5" nillable="true" ma:displayName="DocumentYear" ma:default="Select Year" ma:format="Dropdown" ma:internalName="DocumentYear" ma:readOnly="false">
      <xsd:simpleType>
        <xsd:restriction base="dms:Choice">
          <xsd:enumeration value="Select Year"/>
          <xsd:enumeration value="2019"/>
          <xsd:enumeration value="2018"/>
          <xsd:enumeration value="2017"/>
          <xsd:enumeration value="2016"/>
          <xsd:enumeration value="2015"/>
          <xsd:enumeration value="2014"/>
          <xsd:enumeration value="2013"/>
          <xsd:enumeration value="2012"/>
          <xsd:enumeration value="201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Category xmlns="fc0da530-5ed1-40c7-b4cc-508ec232d79c" xsi:nil="true"/>
    <MunicipalityCategory xmlns="fc0da530-5ed1-40c7-b4cc-508ec232d79c" xsi:nil="true"/>
    <DocumentYear xmlns="fc0da530-5ed1-40c7-b4cc-508ec232d79c" xsi:nil="true"/>
    <Municipality xmlns="fc0da530-5ed1-40c7-b4cc-508ec232d79c" xsi:nil="true"/>
  </documentManagement>
</p:properties>
</file>

<file path=customXml/itemProps1.xml><?xml version="1.0" encoding="utf-8"?>
<ds:datastoreItem xmlns:ds="http://schemas.openxmlformats.org/officeDocument/2006/customXml" ds:itemID="{45D33125-1BFD-49A1-B05F-460B2918C984}">
  <ds:schemaRefs>
    <ds:schemaRef ds:uri="http://schemas.microsoft.com/sharepoint/v3/contenttype/forms"/>
  </ds:schemaRefs>
</ds:datastoreItem>
</file>

<file path=customXml/itemProps2.xml><?xml version="1.0" encoding="utf-8"?>
<ds:datastoreItem xmlns:ds="http://schemas.openxmlformats.org/officeDocument/2006/customXml" ds:itemID="{0240E6DD-0B2F-45E5-AFA2-DA2130BC9A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da530-5ed1-40c7-b4cc-508ec232d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A1DBE8-EB12-4753-B7D7-4627457460AB}">
  <ds:schemaRefs>
    <ds:schemaRef ds:uri="http://schemas.microsoft.com/office/2006/metadata/properties"/>
    <ds:schemaRef ds:uri="http://schemas.microsoft.com/office/infopath/2007/PartnerControls"/>
    <ds:schemaRef ds:uri="fc0da530-5ed1-40c7-b4cc-508ec232d7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Warren, Janet C</dc:creator>
  <cp:lastModifiedBy>Warren, Janet C</cp:lastModifiedBy>
  <dcterms:created xsi:type="dcterms:W3CDTF">2023-02-28T13:05:47Z</dcterms:created>
  <dcterms:modified xsi:type="dcterms:W3CDTF">2024-02-22T16:45:07Z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0x010100A1EDDF780E4D8845B1E83E4498FF3CFF</vt:lpwstr>
  </property>
</Properties>
</file>